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9875" windowHeight="6690"/>
  </bookViews>
  <sheets>
    <sheet name="Steel " sheetId="1" r:id="rId1"/>
    <sheet name="Rubber" sheetId="2" r:id="rId2"/>
    <sheet name="Pepper" sheetId="3" r:id="rId3"/>
    <sheet name="Paddy " sheetId="4" r:id="rId4"/>
    <sheet name="Diamond " sheetId="5" r:id="rId5"/>
  </sheets>
  <calcPr calcId="125725"/>
</workbook>
</file>

<file path=xl/calcChain.xml><?xml version="1.0" encoding="utf-8"?>
<calcChain xmlns="http://schemas.openxmlformats.org/spreadsheetml/2006/main">
  <c r="F7" i="5"/>
  <c r="L11" i="4"/>
  <c r="K11"/>
  <c r="J11"/>
  <c r="I11"/>
  <c r="H11"/>
  <c r="G11"/>
  <c r="F11"/>
  <c r="L11" i="3"/>
  <c r="K11"/>
  <c r="J11"/>
  <c r="I11"/>
  <c r="H11"/>
  <c r="G11"/>
  <c r="F11"/>
  <c r="K20" i="2"/>
  <c r="J20"/>
  <c r="H20"/>
  <c r="G20"/>
  <c r="F20"/>
  <c r="I18"/>
  <c r="I20" s="1"/>
  <c r="K12" i="1"/>
  <c r="J12"/>
  <c r="I12"/>
  <c r="H12"/>
  <c r="G12"/>
  <c r="F12"/>
  <c r="L8"/>
  <c r="L12" s="1"/>
  <c r="F13" i="5"/>
  <c r="L15" i="4"/>
  <c r="K15"/>
  <c r="J15"/>
  <c r="I15"/>
  <c r="H15"/>
  <c r="G15"/>
  <c r="F15"/>
  <c r="L15" i="3"/>
  <c r="K15"/>
  <c r="J15"/>
  <c r="I15"/>
  <c r="H15"/>
  <c r="G15"/>
  <c r="F15"/>
  <c r="K33" i="2"/>
  <c r="J33"/>
  <c r="H33"/>
  <c r="G33"/>
  <c r="F33"/>
  <c r="I31"/>
  <c r="I33" s="1"/>
  <c r="K19" i="1"/>
  <c r="J19"/>
  <c r="I19"/>
  <c r="H19"/>
  <c r="G19"/>
  <c r="F19"/>
  <c r="L15"/>
  <c r="L19" s="1"/>
  <c r="F19" i="5"/>
  <c r="F25"/>
  <c r="L19" i="4"/>
  <c r="K19"/>
  <c r="J19"/>
  <c r="I19"/>
  <c r="H19"/>
  <c r="G19"/>
  <c r="F19"/>
  <c r="L23"/>
  <c r="K23"/>
  <c r="J23"/>
  <c r="I23"/>
  <c r="H23"/>
  <c r="G23"/>
  <c r="F23"/>
  <c r="L19" i="3"/>
  <c r="K19"/>
  <c r="J19"/>
  <c r="I19"/>
  <c r="H19"/>
  <c r="G19"/>
  <c r="F19"/>
  <c r="L23"/>
  <c r="K23"/>
  <c r="J23"/>
  <c r="I23"/>
  <c r="H23"/>
  <c r="G23"/>
  <c r="F23"/>
  <c r="K46" i="2"/>
  <c r="J46"/>
  <c r="H46"/>
  <c r="G46"/>
  <c r="F46"/>
  <c r="I44"/>
  <c r="I46" s="1"/>
  <c r="K59"/>
  <c r="J59"/>
  <c r="H59"/>
  <c r="G59"/>
  <c r="F59"/>
  <c r="I57"/>
  <c r="I59" s="1"/>
  <c r="F163" i="5"/>
  <c r="F157"/>
  <c r="F151"/>
  <c r="F145"/>
  <c r="F139" l="1"/>
  <c r="F133"/>
  <c r="F127" l="1"/>
  <c r="F121"/>
  <c r="F115" l="1"/>
  <c r="F108" l="1"/>
  <c r="F100"/>
  <c r="F94"/>
  <c r="F88" l="1"/>
  <c r="F82"/>
  <c r="F75"/>
  <c r="F68" l="1"/>
  <c r="F62"/>
  <c r="F56" l="1"/>
  <c r="F50" l="1"/>
  <c r="F44" l="1"/>
  <c r="F38" l="1"/>
  <c r="F32" l="1"/>
  <c r="L111" i="4"/>
  <c r="K111"/>
  <c r="J111"/>
  <c r="I111"/>
  <c r="H111"/>
  <c r="G111"/>
  <c r="F111"/>
  <c r="L107" l="1"/>
  <c r="K107"/>
  <c r="J107"/>
  <c r="I107"/>
  <c r="H107"/>
  <c r="G107"/>
  <c r="F107"/>
  <c r="L103"/>
  <c r="K103"/>
  <c r="J103"/>
  <c r="I103"/>
  <c r="H103"/>
  <c r="G103"/>
  <c r="F103"/>
  <c r="L99"/>
  <c r="K99"/>
  <c r="J99"/>
  <c r="I99"/>
  <c r="H99"/>
  <c r="G99"/>
  <c r="F99"/>
  <c r="L95"/>
  <c r="K95"/>
  <c r="J95"/>
  <c r="I95"/>
  <c r="H95"/>
  <c r="G95"/>
  <c r="F95"/>
  <c r="L91"/>
  <c r="K91"/>
  <c r="J91"/>
  <c r="I91"/>
  <c r="H91"/>
  <c r="G91"/>
  <c r="F91"/>
  <c r="L87"/>
  <c r="K87"/>
  <c r="J87"/>
  <c r="I87"/>
  <c r="H87"/>
  <c r="G87"/>
  <c r="F87"/>
  <c r="L83"/>
  <c r="K83"/>
  <c r="J83"/>
  <c r="I83"/>
  <c r="H83"/>
  <c r="G83"/>
  <c r="F83"/>
  <c r="L79"/>
  <c r="K79"/>
  <c r="J79"/>
  <c r="I79"/>
  <c r="H79"/>
  <c r="G79"/>
  <c r="F79"/>
  <c r="L75"/>
  <c r="K75"/>
  <c r="J75"/>
  <c r="I75"/>
  <c r="H75"/>
  <c r="G75"/>
  <c r="F75"/>
  <c r="L71"/>
  <c r="K71"/>
  <c r="J71"/>
  <c r="I71"/>
  <c r="H71"/>
  <c r="G71"/>
  <c r="F71"/>
  <c r="L67"/>
  <c r="K67"/>
  <c r="J67"/>
  <c r="I67"/>
  <c r="H67"/>
  <c r="G67"/>
  <c r="F67"/>
  <c r="L63"/>
  <c r="K63"/>
  <c r="J63"/>
  <c r="I63"/>
  <c r="H63"/>
  <c r="G63"/>
  <c r="F63"/>
  <c r="L59"/>
  <c r="K59"/>
  <c r="J59"/>
  <c r="I59"/>
  <c r="H59"/>
  <c r="G59"/>
  <c r="F59"/>
  <c r="L55"/>
  <c r="K55"/>
  <c r="J55"/>
  <c r="I55"/>
  <c r="H55"/>
  <c r="G55"/>
  <c r="F55"/>
  <c r="L51"/>
  <c r="K51"/>
  <c r="J51"/>
  <c r="I51"/>
  <c r="H51"/>
  <c r="G51"/>
  <c r="F51"/>
  <c r="L47"/>
  <c r="K47"/>
  <c r="J47"/>
  <c r="I47"/>
  <c r="H47"/>
  <c r="G47"/>
  <c r="F47"/>
  <c r="L43"/>
  <c r="K43"/>
  <c r="J43"/>
  <c r="I43"/>
  <c r="H43"/>
  <c r="G43"/>
  <c r="F43"/>
  <c r="L39"/>
  <c r="K39"/>
  <c r="J39"/>
  <c r="I39"/>
  <c r="H39"/>
  <c r="G39"/>
  <c r="F39"/>
  <c r="L35"/>
  <c r="K35"/>
  <c r="J35"/>
  <c r="I35"/>
  <c r="H35"/>
  <c r="G35"/>
  <c r="F35"/>
  <c r="L31"/>
  <c r="K31"/>
  <c r="J31"/>
  <c r="I31"/>
  <c r="H31"/>
  <c r="G31"/>
  <c r="F31"/>
  <c r="L27"/>
  <c r="K27"/>
  <c r="J27"/>
  <c r="I27"/>
  <c r="H27"/>
  <c r="G27"/>
  <c r="F27"/>
  <c r="L111" i="3"/>
  <c r="K111"/>
  <c r="J111"/>
  <c r="I111"/>
  <c r="H111"/>
  <c r="G111"/>
  <c r="F111"/>
  <c r="L107"/>
  <c r="K107"/>
  <c r="J107"/>
  <c r="I107"/>
  <c r="H107"/>
  <c r="G107"/>
  <c r="F107"/>
  <c r="L103"/>
  <c r="K103"/>
  <c r="J103"/>
  <c r="I103"/>
  <c r="H103"/>
  <c r="G103"/>
  <c r="F103"/>
  <c r="L99"/>
  <c r="K99"/>
  <c r="J99"/>
  <c r="I99"/>
  <c r="H99"/>
  <c r="G99"/>
  <c r="F99"/>
  <c r="L95"/>
  <c r="K95"/>
  <c r="J95"/>
  <c r="I95"/>
  <c r="H95"/>
  <c r="G95"/>
  <c r="F95"/>
  <c r="L91"/>
  <c r="K91"/>
  <c r="J91"/>
  <c r="I91"/>
  <c r="H91"/>
  <c r="G91"/>
  <c r="F91"/>
  <c r="L87"/>
  <c r="K87"/>
  <c r="J87"/>
  <c r="I87"/>
  <c r="H87"/>
  <c r="G87"/>
  <c r="F87"/>
  <c r="L83"/>
  <c r="K83"/>
  <c r="J83"/>
  <c r="I83"/>
  <c r="H83"/>
  <c r="G83"/>
  <c r="F83"/>
  <c r="L79"/>
  <c r="K79"/>
  <c r="J79"/>
  <c r="I79"/>
  <c r="H79"/>
  <c r="G79"/>
  <c r="F79"/>
  <c r="L75"/>
  <c r="K75"/>
  <c r="J75"/>
  <c r="I75"/>
  <c r="H75"/>
  <c r="G75"/>
  <c r="F75"/>
  <c r="L71"/>
  <c r="K71"/>
  <c r="J71"/>
  <c r="I71"/>
  <c r="H71"/>
  <c r="G71"/>
  <c r="F71"/>
  <c r="L67"/>
  <c r="K67"/>
  <c r="J67"/>
  <c r="I67"/>
  <c r="H67"/>
  <c r="G67"/>
  <c r="F67"/>
  <c r="L63"/>
  <c r="K63"/>
  <c r="J63"/>
  <c r="I63"/>
  <c r="H63"/>
  <c r="G63"/>
  <c r="F63"/>
  <c r="L59"/>
  <c r="K59"/>
  <c r="J59"/>
  <c r="I59"/>
  <c r="H59"/>
  <c r="G59"/>
  <c r="F59"/>
  <c r="L55"/>
  <c r="K55"/>
  <c r="J55"/>
  <c r="I55"/>
  <c r="H55"/>
  <c r="G55"/>
  <c r="F55"/>
  <c r="L51"/>
  <c r="K51"/>
  <c r="J51"/>
  <c r="I51"/>
  <c r="H51"/>
  <c r="G51"/>
  <c r="F51"/>
  <c r="L47"/>
  <c r="K47"/>
  <c r="J47"/>
  <c r="I47"/>
  <c r="H47"/>
  <c r="G47"/>
  <c r="F47"/>
  <c r="L43"/>
  <c r="K43"/>
  <c r="J43"/>
  <c r="I43"/>
  <c r="H43"/>
  <c r="G43"/>
  <c r="F43"/>
  <c r="L39"/>
  <c r="K39"/>
  <c r="J39"/>
  <c r="I39"/>
  <c r="H39"/>
  <c r="G39"/>
  <c r="F39"/>
  <c r="L35"/>
  <c r="K35"/>
  <c r="J35"/>
  <c r="I35"/>
  <c r="H35"/>
  <c r="G35"/>
  <c r="F35"/>
  <c r="L31"/>
  <c r="K31"/>
  <c r="J31"/>
  <c r="I31"/>
  <c r="H31"/>
  <c r="G31"/>
  <c r="F31"/>
  <c r="L27"/>
  <c r="K27"/>
  <c r="J27"/>
  <c r="I27"/>
  <c r="H27"/>
  <c r="G27"/>
  <c r="F27"/>
  <c r="K345" i="2"/>
  <c r="J345"/>
  <c r="I345"/>
  <c r="G345"/>
  <c r="F345"/>
  <c r="H343"/>
  <c r="K332"/>
  <c r="J332"/>
  <c r="I332"/>
  <c r="G332"/>
  <c r="F332"/>
  <c r="H330"/>
  <c r="K319"/>
  <c r="J319"/>
  <c r="I319"/>
  <c r="G319"/>
  <c r="F319"/>
  <c r="H317"/>
  <c r="H319" s="1"/>
  <c r="K306"/>
  <c r="J306"/>
  <c r="I306"/>
  <c r="G306"/>
  <c r="F306"/>
  <c r="H304"/>
  <c r="K293"/>
  <c r="J293"/>
  <c r="I293"/>
  <c r="G293"/>
  <c r="F293"/>
  <c r="H291"/>
  <c r="K280"/>
  <c r="J280"/>
  <c r="I280"/>
  <c r="G280"/>
  <c r="F280"/>
  <c r="H278"/>
  <c r="K267"/>
  <c r="J267"/>
  <c r="I267"/>
  <c r="G267"/>
  <c r="F267"/>
  <c r="H265"/>
  <c r="K254"/>
  <c r="J254"/>
  <c r="I254"/>
  <c r="G254"/>
  <c r="F254"/>
  <c r="H252"/>
  <c r="K241"/>
  <c r="J241"/>
  <c r="I241"/>
  <c r="G241"/>
  <c r="F241"/>
  <c r="H239"/>
  <c r="K228"/>
  <c r="J228"/>
  <c r="I228"/>
  <c r="G228"/>
  <c r="F228"/>
  <c r="H226"/>
  <c r="K215"/>
  <c r="J215"/>
  <c r="I215"/>
  <c r="G215"/>
  <c r="F215"/>
  <c r="H213"/>
  <c r="K202"/>
  <c r="J202"/>
  <c r="I202"/>
  <c r="G202"/>
  <c r="F202"/>
  <c r="H200"/>
  <c r="K189"/>
  <c r="J189"/>
  <c r="I189"/>
  <c r="G189"/>
  <c r="F189"/>
  <c r="H187"/>
  <c r="K176"/>
  <c r="J176"/>
  <c r="I176"/>
  <c r="G176"/>
  <c r="F176"/>
  <c r="H174"/>
  <c r="K163"/>
  <c r="J163"/>
  <c r="I163"/>
  <c r="G163"/>
  <c r="F163"/>
  <c r="H161"/>
  <c r="K150"/>
  <c r="J150"/>
  <c r="I150"/>
  <c r="G150"/>
  <c r="F150"/>
  <c r="H148"/>
  <c r="H150" s="1"/>
  <c r="K137"/>
  <c r="J137"/>
  <c r="H137"/>
  <c r="G137"/>
  <c r="F137"/>
  <c r="I135"/>
  <c r="K124"/>
  <c r="J124"/>
  <c r="H124"/>
  <c r="G124"/>
  <c r="F124"/>
  <c r="I122"/>
  <c r="K111"/>
  <c r="J111"/>
  <c r="H111"/>
  <c r="G111"/>
  <c r="F111"/>
  <c r="I109"/>
  <c r="K98"/>
  <c r="J98"/>
  <c r="H98"/>
  <c r="G98"/>
  <c r="F98"/>
  <c r="I96"/>
  <c r="K85"/>
  <c r="J85"/>
  <c r="H85"/>
  <c r="G85"/>
  <c r="F85"/>
  <c r="I83"/>
  <c r="K72"/>
  <c r="J72"/>
  <c r="H72"/>
  <c r="G72"/>
  <c r="F72"/>
  <c r="I70"/>
  <c r="K187" i="1"/>
  <c r="J187"/>
  <c r="I187"/>
  <c r="H187"/>
  <c r="G187"/>
  <c r="F187"/>
  <c r="H163" i="2" l="1"/>
  <c r="H189"/>
  <c r="H215"/>
  <c r="H241"/>
  <c r="H267"/>
  <c r="H293"/>
  <c r="I85"/>
  <c r="I137"/>
  <c r="H345"/>
  <c r="I111"/>
  <c r="H332"/>
  <c r="I72"/>
  <c r="I98"/>
  <c r="I124"/>
  <c r="H176"/>
  <c r="H202"/>
  <c r="H228"/>
  <c r="H254"/>
  <c r="H280"/>
  <c r="H306"/>
  <c r="L183" i="1"/>
  <c r="K180"/>
  <c r="J180"/>
  <c r="I180"/>
  <c r="H180"/>
  <c r="G180"/>
  <c r="F180"/>
  <c r="L176"/>
  <c r="K173"/>
  <c r="J173"/>
  <c r="I173"/>
  <c r="H173"/>
  <c r="G173"/>
  <c r="F173"/>
  <c r="L169"/>
  <c r="L180" l="1"/>
  <c r="L166"/>
  <c r="L187"/>
  <c r="L173"/>
  <c r="K166"/>
  <c r="J166"/>
  <c r="I166"/>
  <c r="H166"/>
  <c r="G166"/>
  <c r="F166"/>
  <c r="L162"/>
  <c r="K159"/>
  <c r="J159"/>
  <c r="I159"/>
  <c r="H159"/>
  <c r="G159"/>
  <c r="F159"/>
  <c r="L155"/>
  <c r="K152"/>
  <c r="J152"/>
  <c r="I152"/>
  <c r="H152"/>
  <c r="G152"/>
  <c r="F152"/>
  <c r="L148"/>
  <c r="K145"/>
  <c r="J145"/>
  <c r="I145"/>
  <c r="H145"/>
  <c r="G145"/>
  <c r="F145"/>
  <c r="L141"/>
  <c r="K138"/>
  <c r="J138"/>
  <c r="I138"/>
  <c r="H138"/>
  <c r="G138"/>
  <c r="F138"/>
  <c r="L134"/>
  <c r="K131"/>
  <c r="J131"/>
  <c r="I131"/>
  <c r="H131"/>
  <c r="G131"/>
  <c r="F131"/>
  <c r="L127"/>
  <c r="K124"/>
  <c r="J124"/>
  <c r="I124"/>
  <c r="H124"/>
  <c r="G124"/>
  <c r="F124"/>
  <c r="L120"/>
  <c r="K117"/>
  <c r="J117"/>
  <c r="I117"/>
  <c r="H117"/>
  <c r="G117"/>
  <c r="F117"/>
  <c r="L113"/>
  <c r="K110"/>
  <c r="J110"/>
  <c r="I110"/>
  <c r="H110"/>
  <c r="G110"/>
  <c r="F110"/>
  <c r="L106"/>
  <c r="K103"/>
  <c r="J103"/>
  <c r="I103"/>
  <c r="H103"/>
  <c r="G103"/>
  <c r="F103"/>
  <c r="L99"/>
  <c r="K96"/>
  <c r="J96"/>
  <c r="I96"/>
  <c r="H96"/>
  <c r="G96"/>
  <c r="F96"/>
  <c r="L92"/>
  <c r="K89"/>
  <c r="J89"/>
  <c r="I89"/>
  <c r="H89"/>
  <c r="G89"/>
  <c r="F89"/>
  <c r="L85"/>
  <c r="K82"/>
  <c r="J82"/>
  <c r="I82"/>
  <c r="H82"/>
  <c r="G82"/>
  <c r="F82"/>
  <c r="L89" l="1"/>
  <c r="L117"/>
  <c r="L145"/>
  <c r="L96"/>
  <c r="L124"/>
  <c r="L152"/>
  <c r="L103"/>
  <c r="L131"/>
  <c r="L159"/>
  <c r="L110"/>
  <c r="L138"/>
  <c r="L78"/>
  <c r="L82" s="1"/>
  <c r="K75"/>
  <c r="J75"/>
  <c r="I75"/>
  <c r="H75"/>
  <c r="G75"/>
  <c r="F75"/>
  <c r="L71"/>
  <c r="K68"/>
  <c r="J68"/>
  <c r="I68"/>
  <c r="H68"/>
  <c r="G68"/>
  <c r="F68"/>
  <c r="L64"/>
  <c r="K61"/>
  <c r="J61"/>
  <c r="I61"/>
  <c r="H61"/>
  <c r="G61"/>
  <c r="F61"/>
  <c r="L57"/>
  <c r="K54"/>
  <c r="J54"/>
  <c r="I54"/>
  <c r="H54"/>
  <c r="G54"/>
  <c r="F54"/>
  <c r="L50"/>
  <c r="K47"/>
  <c r="J47"/>
  <c r="I47"/>
  <c r="H47"/>
  <c r="G47"/>
  <c r="F47"/>
  <c r="L43"/>
  <c r="K40"/>
  <c r="J40"/>
  <c r="I40"/>
  <c r="H40"/>
  <c r="G40"/>
  <c r="F40"/>
  <c r="L36"/>
  <c r="K33"/>
  <c r="J33"/>
  <c r="I33"/>
  <c r="H33"/>
  <c r="G33"/>
  <c r="F33"/>
  <c r="L29"/>
  <c r="K26"/>
  <c r="J26"/>
  <c r="I26"/>
  <c r="H26"/>
  <c r="G26"/>
  <c r="F26"/>
  <c r="L22"/>
  <c r="L26" l="1"/>
  <c r="L54"/>
  <c r="L33"/>
  <c r="L61"/>
  <c r="L40"/>
  <c r="L68"/>
  <c r="L47"/>
  <c r="L75"/>
</calcChain>
</file>

<file path=xl/sharedStrings.xml><?xml version="1.0" encoding="utf-8"?>
<sst xmlns="http://schemas.openxmlformats.org/spreadsheetml/2006/main" count="3029" uniqueCount="65">
  <si>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</si>
  <si>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</si>
  <si>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</si>
  <si>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</si>
  <si>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</si>
  <si>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r>
      <rPr>
        <b/>
        <sz val="11"/>
        <color rgb="FFFFFFFF"/>
        <rFont val="Cambria"/>
        <family val="1"/>
        <scheme val="major"/>
      </rPr>
      <t>Accredited Capacity of Warehouse
(In MT)</t>
    </r>
  </si>
  <si>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</si>
  <si>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</si>
  <si>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</si>
  <si>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</si>
  <si>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</si>
  <si>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</si>
  <si>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</si>
  <si>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Uttar Pradesh </t>
  </si>
  <si>
    <t xml:space="preserve">Ghaziabad </t>
  </si>
  <si>
    <t>Sohan Lal Commodity Management Private Limited Khasra No.358-359, Village Morta, Jalalbad Pragna, Ghaziabad,UP201001</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</si>
  <si>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</si>
  <si>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</si>
  <si>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</si>
  <si>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</si>
  <si>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</si>
  <si>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</si>
  <si>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</si>
  <si>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</si>
  <si>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</si>
  <si>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</si>
  <si>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April'20</t>
  </si>
  <si>
    <t>KINFRA, EPIP, Kakkanad, Kochi-682030 Phone: 0484-2427921</t>
  </si>
  <si>
    <t>Kadavanthra/Ernakulam (Basis Center)</t>
  </si>
  <si>
    <t>Central Warehouse, Gandhi Nagar,Central Warehouse Gandhi Nagar, Kadav Anthra Ernakulam, Kochi-, , Distt Ernakulam</t>
  </si>
  <si>
    <t>March'20</t>
  </si>
  <si>
    <t>Kinfra wise park, Kanjikode, Palakkad- 678621 Phone: 0491-2569239</t>
  </si>
  <si>
    <t>Trichur</t>
  </si>
  <si>
    <t>Kuriachira - Trichur - 680 006 Phone: 0487-2251985</t>
  </si>
  <si>
    <r>
      <rPr>
        <b/>
        <sz val="11"/>
        <color rgb="FFFFFFFF"/>
        <rFont val="Cambria"/>
        <family val="1"/>
        <scheme val="major"/>
      </rPr>
      <t>AGRI COMMODITIES</t>
    </r>
  </si>
  <si>
    <t>PEPPER</t>
  </si>
  <si>
    <t xml:space="preserve">Kerala </t>
  </si>
  <si>
    <t>Ernakulam</t>
  </si>
  <si>
    <t>-</t>
  </si>
  <si>
    <t>PB 1121</t>
  </si>
  <si>
    <t>Haryana</t>
  </si>
  <si>
    <t xml:space="preserve">Karnal </t>
  </si>
  <si>
    <t>Sohan Lal Commodity Management Pvt. Ltd.,Godown No.1(Chamber-3) and Godown No.2 (Chamber-3) Opposite New District Jail, Near Police Line, Kaithal Road, Teh &amp; Dist.
Karnal, , Distt-Karnal</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</si>
  <si>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</si>
  <si>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</si>
  <si>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</si>
  <si>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</si>
  <si>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</si>
  <si>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</si>
  <si>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</si>
  <si>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</si>
  <si>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</si>
  <si>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</si>
  <si>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</si>
  <si>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</si>
  <si>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r>
      <rPr>
        <b/>
        <sz val="10"/>
        <color rgb="FFFFFFFF"/>
        <rFont val="Cambria"/>
        <family val="1"/>
        <scheme val="major"/>
      </rPr>
      <t>Commodity</t>
    </r>
  </si>
  <si>
    <r>
      <rPr>
        <b/>
        <sz val="10"/>
        <color rgb="FFFFFFFF"/>
        <rFont val="Cambria"/>
        <family val="1"/>
        <scheme val="major"/>
      </rPr>
      <t>State</t>
    </r>
  </si>
  <si>
    <r>
      <rPr>
        <b/>
        <sz val="10"/>
        <color rgb="FFFFFFFF"/>
        <rFont val="Cambria"/>
        <family val="1"/>
        <scheme val="major"/>
      </rPr>
      <t>Accredited Capacity of Warehouse
(In MT)</t>
    </r>
  </si>
  <si>
    <r>
      <rPr>
        <b/>
        <sz val="10"/>
        <color rgb="FFFFFFFF"/>
        <rFont val="Cambria"/>
        <family val="1"/>
        <scheme val="major"/>
      </rPr>
      <t>Stocks Eligible for Exchange Delivery
(In MT)</t>
    </r>
  </si>
  <si>
    <t>AGRI COMMODITIES</t>
  </si>
  <si>
    <t>Accredited Capacity of Warehouse
(In MT)</t>
  </si>
  <si>
    <t xml:space="preserve">Kakkanad </t>
  </si>
  <si>
    <t>Kanjikode</t>
  </si>
  <si>
    <t>May'20</t>
  </si>
  <si>
    <t>Commodity</t>
  </si>
</sst>
</file>

<file path=xl/styles.xml><?xml version="1.0" encoding="utf-8"?>
<styleSheet xmlns="http://schemas.openxmlformats.org/spreadsheetml/2006/main">
  <fonts count="14">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b/>
      <sz val="10"/>
      <color theme="1"/>
      <name val="Cambria"/>
      <family val="1"/>
      <scheme val="major"/>
    </font>
    <font>
      <sz val="11"/>
      <color rgb="FF000000"/>
      <name val="Cambria"/>
      <family val="1"/>
      <scheme val="major"/>
    </font>
    <font>
      <b/>
      <sz val="11"/>
      <color theme="1"/>
      <name val="Calibri"/>
      <family val="2"/>
      <scheme val="minor"/>
    </font>
    <font>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
    <xf numFmtId="0" fontId="0" fillId="0" borderId="0"/>
  </cellStyleXfs>
  <cellXfs count="338">
    <xf numFmtId="0" fontId="0" fillId="0" borderId="0" xfId="0"/>
    <xf numFmtId="0" fontId="6" fillId="0" borderId="11" xfId="0" applyFont="1" applyFill="1" applyBorder="1" applyAlignment="1">
      <alignment horizontal="center" vertical="center"/>
    </xf>
    <xf numFmtId="2" fontId="6" fillId="0" borderId="11" xfId="0" applyNumberFormat="1" applyFont="1" applyFill="1" applyBorder="1" applyAlignment="1">
      <alignment horizontal="center" vertical="center" shrinkToFit="1"/>
    </xf>
    <xf numFmtId="0" fontId="3" fillId="0" borderId="12" xfId="0" applyFont="1" applyFill="1" applyBorder="1" applyAlignment="1">
      <alignment horizontal="center" vertical="center" wrapText="1"/>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1" fillId="0" borderId="0" xfId="0" applyFont="1" applyFill="1" applyBorder="1" applyAlignment="1">
      <alignment horizontal="left" vertical="top"/>
    </xf>
    <xf numFmtId="0" fontId="5" fillId="0" borderId="20" xfId="0" applyFont="1" applyFill="1" applyBorder="1" applyAlignment="1">
      <alignment horizontal="center" vertical="center" wrapText="1"/>
    </xf>
    <xf numFmtId="2" fontId="4" fillId="0" borderId="14" xfId="0" applyNumberFormat="1" applyFont="1" applyFill="1" applyBorder="1" applyAlignment="1">
      <alignment horizontal="center" vertical="center" wrapText="1" shrinkToFit="1"/>
    </xf>
    <xf numFmtId="2" fontId="5" fillId="0" borderId="14" xfId="0" applyNumberFormat="1" applyFont="1" applyFill="1" applyBorder="1" applyAlignment="1">
      <alignment horizontal="center" vertical="center" wrapText="1"/>
    </xf>
    <xf numFmtId="0" fontId="1" fillId="3" borderId="0" xfId="0" applyFont="1" applyFill="1" applyBorder="1" applyAlignment="1">
      <alignment horizontal="center" vertical="top" wrapText="1"/>
    </xf>
    <xf numFmtId="0" fontId="2" fillId="2" borderId="1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1" fillId="3" borderId="24" xfId="0" applyFont="1" applyFill="1" applyBorder="1" applyAlignment="1">
      <alignment horizontal="center" vertical="top" wrapText="1"/>
    </xf>
    <xf numFmtId="0" fontId="1" fillId="3" borderId="25" xfId="0" applyFont="1" applyFill="1" applyBorder="1" applyAlignment="1">
      <alignment horizontal="center" vertical="top" wrapText="1"/>
    </xf>
    <xf numFmtId="0" fontId="1" fillId="3" borderId="26" xfId="0" applyFont="1" applyFill="1" applyBorder="1" applyAlignment="1">
      <alignment horizontal="center" vertical="top" wrapText="1"/>
    </xf>
    <xf numFmtId="0" fontId="0" fillId="3" borderId="0" xfId="0" applyFill="1"/>
    <xf numFmtId="14" fontId="11" fillId="0" borderId="1"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14" fontId="11" fillId="0" borderId="7" xfId="0" applyNumberFormat="1" applyFont="1" applyFill="1" applyBorder="1" applyAlignment="1">
      <alignment horizontal="center" vertical="center"/>
    </xf>
    <xf numFmtId="0" fontId="5" fillId="0" borderId="9" xfId="0" applyFont="1" applyFill="1" applyBorder="1" applyAlignment="1">
      <alignment horizontal="center" vertical="center" wrapText="1"/>
    </xf>
    <xf numFmtId="0" fontId="0" fillId="0" borderId="0" xfId="0"/>
    <xf numFmtId="0" fontId="1"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2" fontId="4" fillId="0" borderId="5" xfId="0" applyNumberFormat="1" applyFont="1" applyFill="1" applyBorder="1" applyAlignment="1">
      <alignment horizontal="center" vertical="center" wrapText="1" shrinkToFit="1"/>
    </xf>
    <xf numFmtId="2"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0"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24"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26" xfId="0" applyFont="1" applyFill="1" applyBorder="1" applyAlignment="1">
      <alignment horizontal="center" vertical="top" wrapText="1"/>
    </xf>
    <xf numFmtId="0" fontId="5" fillId="0" borderId="19"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1"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32" xfId="0" applyFont="1" applyFill="1" applyBorder="1" applyAlignment="1">
      <alignment horizontal="center" vertical="top" wrapText="1"/>
    </xf>
    <xf numFmtId="14" fontId="11" fillId="0" borderId="5"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11" fillId="0" borderId="16" xfId="0" applyNumberFormat="1"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6" fillId="0" borderId="23" xfId="0" applyNumberFormat="1" applyFont="1" applyFill="1" applyBorder="1" applyAlignment="1">
      <alignment horizontal="center" vertical="center" shrinkToFit="1"/>
    </xf>
    <xf numFmtId="0" fontId="3" fillId="0" borderId="3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6" fillId="0" borderId="11" xfId="0" applyNumberFormat="1" applyFont="1" applyFill="1" applyBorder="1" applyAlignment="1">
      <alignment horizontal="center" vertical="center"/>
    </xf>
    <xf numFmtId="0" fontId="1" fillId="3" borderId="33" xfId="0" applyFont="1" applyFill="1" applyBorder="1" applyAlignment="1">
      <alignment horizontal="center" vertical="top" wrapText="1"/>
    </xf>
    <xf numFmtId="0" fontId="1" fillId="3" borderId="34" xfId="0" applyFont="1" applyFill="1" applyBorder="1" applyAlignment="1">
      <alignment horizontal="center" vertical="top" wrapText="1"/>
    </xf>
    <xf numFmtId="0" fontId="1" fillId="3" borderId="35" xfId="0" applyFont="1" applyFill="1" applyBorder="1" applyAlignment="1">
      <alignment horizontal="center" vertical="top"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0" fontId="0" fillId="0" borderId="0" xfId="0" applyAlignment="1">
      <alignment vertical="center"/>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33" xfId="0" applyFont="1" applyFill="1" applyBorder="1" applyAlignment="1">
      <alignment horizontal="center" vertical="top" wrapText="1"/>
    </xf>
    <xf numFmtId="0" fontId="1" fillId="2" borderId="34" xfId="0" applyFont="1" applyFill="1" applyBorder="1" applyAlignment="1">
      <alignment horizontal="center" vertical="top" wrapText="1"/>
    </xf>
    <xf numFmtId="0" fontId="1" fillId="2" borderId="35" xfId="0" applyFont="1" applyFill="1" applyBorder="1" applyAlignment="1">
      <alignment horizontal="center" vertical="top"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2" fontId="2" fillId="3" borderId="1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16" xfId="0" applyNumberFormat="1" applyFont="1" applyFill="1" applyBorder="1" applyAlignment="1">
      <alignment horizontal="center" vertical="center" shrinkToFit="1"/>
    </xf>
    <xf numFmtId="2" fontId="4" fillId="0" borderId="5" xfId="0" applyNumberFormat="1" applyFont="1" applyFill="1" applyBorder="1" applyAlignment="1">
      <alignment horizontal="center" vertical="center" shrinkToFit="1"/>
    </xf>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15" xfId="0" applyNumberFormat="1" applyFont="1" applyFill="1" applyBorder="1" applyAlignment="1">
      <alignment horizontal="center" vertical="center"/>
    </xf>
    <xf numFmtId="1" fontId="4" fillId="0" borderId="23" xfId="0" applyNumberFormat="1" applyFont="1" applyFill="1" applyBorder="1" applyAlignment="1">
      <alignment horizontal="center" vertical="center"/>
    </xf>
    <xf numFmtId="2" fontId="4" fillId="0" borderId="15" xfId="0" applyNumberFormat="1" applyFont="1" applyFill="1" applyBorder="1" applyAlignment="1">
      <alignment horizontal="center" vertical="center" shrinkToFit="1"/>
    </xf>
    <xf numFmtId="2" fontId="4" fillId="0" borderId="23" xfId="0" applyNumberFormat="1" applyFont="1" applyFill="1" applyBorder="1" applyAlignment="1">
      <alignment horizontal="center" vertical="center" shrinkToFit="1"/>
    </xf>
    <xf numFmtId="0" fontId="5" fillId="0" borderId="20" xfId="0" applyFont="1" applyFill="1" applyBorder="1" applyAlignment="1">
      <alignment horizontal="center" vertical="center" wrapText="1"/>
    </xf>
    <xf numFmtId="0" fontId="5" fillId="0" borderId="36" xfId="0" applyFont="1" applyFill="1" applyBorder="1" applyAlignment="1">
      <alignment horizontal="center" vertical="center" wrapText="1"/>
    </xf>
    <xf numFmtId="14" fontId="3" fillId="0" borderId="29"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19" xfId="0" applyFont="1" applyFill="1" applyBorder="1" applyAlignment="1">
      <alignment horizontal="center" vertical="center" wrapText="1"/>
    </xf>
    <xf numFmtId="1" fontId="4" fillId="0" borderId="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2" fontId="4" fillId="0" borderId="8" xfId="0" applyNumberFormat="1" applyFont="1" applyFill="1" applyBorder="1" applyAlignment="1">
      <alignment horizontal="center" vertical="center" shrinkToFit="1"/>
    </xf>
    <xf numFmtId="14" fontId="3" fillId="0" borderId="22" xfId="0" applyNumberFormat="1"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shrinkToFit="1"/>
    </xf>
    <xf numFmtId="2" fontId="4" fillId="0" borderId="14" xfId="0" applyNumberFormat="1"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1"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8" fillId="2" borderId="0" xfId="0" applyFont="1" applyFill="1" applyBorder="1" applyAlignment="1">
      <alignment horizontal="center" vertical="top" wrapText="1"/>
    </xf>
    <xf numFmtId="0" fontId="12" fillId="0" borderId="0" xfId="0" applyFont="1" applyAlignment="1">
      <alignment horizontal="left" vertical="center" wrapText="1"/>
    </xf>
    <xf numFmtId="14" fontId="3" fillId="0" borderId="24" xfId="0" applyNumberFormat="1" applyFont="1" applyFill="1" applyBorder="1" applyAlignment="1">
      <alignment horizontal="center" vertical="center" wrapText="1"/>
    </xf>
    <xf numFmtId="14" fontId="3" fillId="0" borderId="25" xfId="0" applyNumberFormat="1" applyFont="1" applyFill="1" applyBorder="1" applyAlignment="1">
      <alignment horizontal="center" vertical="center" wrapText="1"/>
    </xf>
    <xf numFmtId="14" fontId="3" fillId="0" borderId="30" xfId="0" applyNumberFormat="1" applyFont="1" applyFill="1" applyBorder="1" applyAlignment="1">
      <alignment horizontal="center" vertical="center" wrapText="1"/>
    </xf>
    <xf numFmtId="14" fontId="3" fillId="3" borderId="21" xfId="0" applyNumberFormat="1" applyFont="1" applyFill="1" applyBorder="1" applyAlignment="1">
      <alignment horizontal="center" vertical="center" wrapText="1"/>
    </xf>
    <xf numFmtId="14" fontId="3" fillId="3" borderId="27"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0" fillId="0" borderId="28" xfId="0" applyBorder="1"/>
    <xf numFmtId="0" fontId="0" fillId="0" borderId="16" xfId="0" applyBorder="1"/>
    <xf numFmtId="0" fontId="5" fillId="3" borderId="1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6" xfId="0" applyFont="1" applyFill="1" applyBorder="1" applyAlignment="1">
      <alignment horizontal="center" vertical="center" wrapText="1"/>
    </xf>
    <xf numFmtId="2" fontId="5" fillId="3" borderId="15" xfId="0" applyNumberFormat="1" applyFont="1" applyFill="1" applyBorder="1" applyAlignment="1">
      <alignment horizontal="center" vertical="center" wrapText="1"/>
    </xf>
    <xf numFmtId="2" fontId="5" fillId="3" borderId="28"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37" xfId="0" applyFont="1" applyFill="1" applyBorder="1" applyAlignment="1">
      <alignment horizontal="center" vertical="center" wrapText="1"/>
    </xf>
    <xf numFmtId="14" fontId="3" fillId="3" borderId="22"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2" fontId="5" fillId="3" borderId="23" xfId="0" applyNumberFormat="1" applyFont="1" applyFill="1" applyBorder="1" applyAlignment="1">
      <alignment horizontal="center" vertical="center" wrapText="1"/>
    </xf>
    <xf numFmtId="0" fontId="5" fillId="3" borderId="36"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9" fillId="0" borderId="17" xfId="0" applyFont="1" applyFill="1" applyBorder="1" applyAlignment="1">
      <alignment horizontal="center" vertical="top"/>
    </xf>
    <xf numFmtId="0" fontId="9" fillId="0" borderId="0" xfId="0" applyFont="1" applyFill="1" applyBorder="1" applyAlignment="1">
      <alignment horizontal="center" vertical="top"/>
    </xf>
    <xf numFmtId="0" fontId="2" fillId="2" borderId="13" xfId="0" applyFont="1" applyFill="1" applyBorder="1" applyAlignment="1">
      <alignment horizontal="center" vertical="top" wrapText="1"/>
    </xf>
    <xf numFmtId="0" fontId="2" fillId="2" borderId="0" xfId="0" applyFont="1" applyFill="1" applyBorder="1" applyAlignment="1">
      <alignment horizontal="center" vertical="top"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xf>
    <xf numFmtId="0" fontId="1" fillId="2" borderId="33" xfId="0" applyFont="1" applyFill="1" applyBorder="1" applyAlignment="1">
      <alignment horizontal="center" vertical="top" wrapText="1"/>
    </xf>
    <xf numFmtId="0" fontId="1" fillId="2" borderId="34" xfId="0" applyFont="1" applyFill="1" applyBorder="1" applyAlignment="1">
      <alignment horizontal="center" vertical="top" wrapText="1"/>
    </xf>
    <xf numFmtId="0" fontId="1" fillId="2" borderId="35"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38094</xdr:rowOff>
    </xdr:from>
    <xdr:to>
      <xdr:col>2</xdr:col>
      <xdr:colOff>43815</xdr:colOff>
      <xdr:row>3</xdr:row>
      <xdr:rowOff>142875</xdr:rowOff>
    </xdr:to>
    <xdr:pic>
      <xdr:nvPicPr>
        <xdr:cNvPr id="2" name="Picture 1"/>
        <xdr:cNvPicPr preferRelativeResize="0"/>
      </xdr:nvPicPr>
      <xdr:blipFill>
        <a:blip xmlns:r="http://schemas.openxmlformats.org/officeDocument/2006/relationships" r:embed="rId1" cstate="print"/>
        <a:stretch>
          <a:fillRect/>
        </a:stretch>
      </xdr:blipFill>
      <xdr:spPr>
        <a:xfrm>
          <a:off x="0" y="3809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3</xdr:row>
      <xdr:rowOff>123825</xdr:rowOff>
    </xdr:to>
    <xdr:pic>
      <xdr:nvPicPr>
        <xdr:cNvPr id="3" name="Picture 2"/>
        <xdr:cNvPicPr/>
      </xdr:nvPicPr>
      <xdr:blipFill>
        <a:blip xmlns:r="http://schemas.openxmlformats.org/officeDocument/2006/relationships" r:embed="rId1" cstate="print"/>
        <a:stretch>
          <a:fillRect/>
        </a:stretch>
      </xdr:blipFill>
      <xdr:spPr>
        <a:xfrm>
          <a:off x="0" y="0"/>
          <a:ext cx="169545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89"/>
  <sheetViews>
    <sheetView tabSelected="1" topLeftCell="A4" workbookViewId="0">
      <selection activeCell="D8" sqref="D8:D9"/>
    </sheetView>
  </sheetViews>
  <sheetFormatPr defaultRowHeight="1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row r="2" spans="1:13" ht="12.75" customHeight="1"/>
    <row r="3" spans="1:13" ht="12.75" customHeight="1"/>
    <row r="4" spans="1:13" s="4" customFormat="1" ht="12.75" customHeight="1"/>
    <row r="5" spans="1:13" s="4" customFormat="1" ht="12.75" customHeight="1">
      <c r="A5" s="287" t="s">
        <v>21</v>
      </c>
      <c r="B5" s="287"/>
      <c r="C5" s="287"/>
      <c r="D5" s="287"/>
      <c r="E5" s="287"/>
      <c r="F5" s="287"/>
      <c r="G5" s="287"/>
      <c r="H5" s="287"/>
      <c r="I5" s="287"/>
      <c r="J5" s="287"/>
      <c r="K5" s="287"/>
      <c r="L5" s="287"/>
      <c r="M5" s="287"/>
    </row>
    <row r="6" spans="1:13" s="19" customFormat="1" ht="12.75" customHeight="1" thickBot="1">
      <c r="A6" s="18"/>
      <c r="B6" s="18"/>
      <c r="C6" s="18"/>
      <c r="D6" s="18"/>
      <c r="E6" s="18"/>
      <c r="F6" s="18"/>
      <c r="G6" s="18"/>
      <c r="H6" s="18"/>
      <c r="I6" s="18"/>
      <c r="J6" s="18"/>
      <c r="K6" s="18"/>
      <c r="L6" s="18"/>
      <c r="M6" s="18"/>
    </row>
    <row r="7" spans="1:13" s="4" customFormat="1" ht="100.5" thickBot="1">
      <c r="A7" s="31" t="s">
        <v>0</v>
      </c>
      <c r="B7" s="32" t="s">
        <v>1</v>
      </c>
      <c r="C7" s="32" t="s">
        <v>2</v>
      </c>
      <c r="D7" s="245" t="s">
        <v>3</v>
      </c>
      <c r="E7" s="245" t="s">
        <v>4</v>
      </c>
      <c r="F7" s="245" t="s">
        <v>60</v>
      </c>
      <c r="G7" s="245" t="s">
        <v>6</v>
      </c>
      <c r="H7" s="245" t="s">
        <v>10</v>
      </c>
      <c r="I7" s="245" t="s">
        <v>11</v>
      </c>
      <c r="J7" s="245" t="s">
        <v>8</v>
      </c>
      <c r="K7" s="245" t="s">
        <v>9</v>
      </c>
      <c r="L7" s="33" t="s">
        <v>7</v>
      </c>
      <c r="M7" s="246" t="s">
        <v>20</v>
      </c>
    </row>
    <row r="8" spans="1:13" s="4" customFormat="1" ht="12.75" customHeight="1">
      <c r="A8" s="265">
        <v>43921</v>
      </c>
      <c r="B8" s="266" t="s">
        <v>12</v>
      </c>
      <c r="C8" s="266" t="s">
        <v>13</v>
      </c>
      <c r="D8" s="266" t="s">
        <v>14</v>
      </c>
      <c r="E8" s="267" t="s">
        <v>15</v>
      </c>
      <c r="F8" s="268">
        <v>3500</v>
      </c>
      <c r="G8" s="249">
        <v>3500</v>
      </c>
      <c r="H8" s="249">
        <v>683.85</v>
      </c>
      <c r="I8" s="249">
        <v>2816.15</v>
      </c>
      <c r="J8" s="249">
        <v>0</v>
      </c>
      <c r="K8" s="249">
        <v>0</v>
      </c>
      <c r="L8" s="249">
        <f>462.12-29.84</f>
        <v>432.28000000000003</v>
      </c>
      <c r="M8" s="251" t="s">
        <v>26</v>
      </c>
    </row>
    <row r="9" spans="1:13" s="4" customFormat="1" ht="12.75" customHeight="1">
      <c r="A9" s="253"/>
      <c r="B9" s="255"/>
      <c r="C9" s="255"/>
      <c r="D9" s="255"/>
      <c r="E9" s="257"/>
      <c r="F9" s="269"/>
      <c r="G9" s="250"/>
      <c r="H9" s="250"/>
      <c r="I9" s="250"/>
      <c r="J9" s="250"/>
      <c r="K9" s="250"/>
      <c r="L9" s="250"/>
      <c r="M9" s="252"/>
    </row>
    <row r="10" spans="1:13" s="4" customFormat="1" ht="12.75" customHeight="1">
      <c r="A10" s="253">
        <v>43921</v>
      </c>
      <c r="B10" s="255" t="s">
        <v>12</v>
      </c>
      <c r="C10" s="255" t="s">
        <v>16</v>
      </c>
      <c r="D10" s="255" t="s">
        <v>17</v>
      </c>
      <c r="E10" s="257" t="s">
        <v>18</v>
      </c>
      <c r="F10" s="259">
        <v>4000</v>
      </c>
      <c r="G10" s="261">
        <v>4000</v>
      </c>
      <c r="H10" s="261">
        <v>1266.8200000000002</v>
      </c>
      <c r="I10" s="261">
        <v>2733.18</v>
      </c>
      <c r="J10" s="261">
        <v>0</v>
      </c>
      <c r="K10" s="261">
        <v>40.155000000000001</v>
      </c>
      <c r="L10" s="261">
        <v>1226.665</v>
      </c>
      <c r="M10" s="263" t="s">
        <v>26</v>
      </c>
    </row>
    <row r="11" spans="1:13" s="4" customFormat="1" ht="12.75" customHeight="1" thickBot="1">
      <c r="A11" s="254"/>
      <c r="B11" s="256"/>
      <c r="C11" s="256"/>
      <c r="D11" s="256"/>
      <c r="E11" s="258"/>
      <c r="F11" s="260"/>
      <c r="G11" s="262"/>
      <c r="H11" s="262"/>
      <c r="I11" s="262"/>
      <c r="J11" s="262"/>
      <c r="K11" s="262"/>
      <c r="L11" s="262"/>
      <c r="M11" s="264"/>
    </row>
    <row r="12" spans="1:13" s="4" customFormat="1" ht="15.75" thickBot="1">
      <c r="A12" s="232" t="s">
        <v>19</v>
      </c>
      <c r="B12" s="231"/>
      <c r="C12" s="231"/>
      <c r="D12" s="231"/>
      <c r="E12" s="231"/>
      <c r="F12" s="231">
        <f t="shared" ref="F12:K12" si="0">F8+F10</f>
        <v>7500</v>
      </c>
      <c r="G12" s="231">
        <f t="shared" si="0"/>
        <v>7500</v>
      </c>
      <c r="H12" s="231">
        <f t="shared" si="0"/>
        <v>1950.67</v>
      </c>
      <c r="I12" s="231">
        <f t="shared" si="0"/>
        <v>5549.33</v>
      </c>
      <c r="J12" s="231">
        <f t="shared" si="0"/>
        <v>0</v>
      </c>
      <c r="K12" s="234">
        <f t="shared" si="0"/>
        <v>40.155000000000001</v>
      </c>
      <c r="L12" s="231">
        <f>L8+L10</f>
        <v>1658.9449999999999</v>
      </c>
      <c r="M12" s="233"/>
    </row>
    <row r="13" spans="1:13" s="19" customFormat="1" ht="12.75" customHeight="1" thickBot="1">
      <c r="A13" s="18"/>
      <c r="B13" s="18"/>
      <c r="C13" s="18"/>
      <c r="D13" s="18"/>
      <c r="E13" s="18"/>
      <c r="F13" s="18"/>
      <c r="G13" s="18"/>
      <c r="H13" s="18"/>
      <c r="I13" s="18"/>
      <c r="J13" s="18"/>
      <c r="K13" s="18"/>
      <c r="L13" s="18"/>
      <c r="M13" s="18"/>
    </row>
    <row r="14" spans="1:13" s="4" customFormat="1" ht="100.5" thickBot="1">
      <c r="A14" s="31" t="s">
        <v>0</v>
      </c>
      <c r="B14" s="32" t="s">
        <v>1</v>
      </c>
      <c r="C14" s="32" t="s">
        <v>2</v>
      </c>
      <c r="D14" s="238" t="s">
        <v>3</v>
      </c>
      <c r="E14" s="238" t="s">
        <v>4</v>
      </c>
      <c r="F14" s="238" t="s">
        <v>60</v>
      </c>
      <c r="G14" s="238" t="s">
        <v>6</v>
      </c>
      <c r="H14" s="238" t="s">
        <v>10</v>
      </c>
      <c r="I14" s="238" t="s">
        <v>11</v>
      </c>
      <c r="J14" s="238" t="s">
        <v>8</v>
      </c>
      <c r="K14" s="238" t="s">
        <v>9</v>
      </c>
      <c r="L14" s="33" t="s">
        <v>7</v>
      </c>
      <c r="M14" s="239" t="s">
        <v>20</v>
      </c>
    </row>
    <row r="15" spans="1:13" s="4" customFormat="1" ht="12.75" customHeight="1">
      <c r="A15" s="265">
        <v>43920</v>
      </c>
      <c r="B15" s="266" t="s">
        <v>12</v>
      </c>
      <c r="C15" s="266" t="s">
        <v>13</v>
      </c>
      <c r="D15" s="266" t="s">
        <v>14</v>
      </c>
      <c r="E15" s="267" t="s">
        <v>15</v>
      </c>
      <c r="F15" s="268">
        <v>3500</v>
      </c>
      <c r="G15" s="249">
        <v>3500</v>
      </c>
      <c r="H15" s="249">
        <v>683.85</v>
      </c>
      <c r="I15" s="249">
        <v>2816.15</v>
      </c>
      <c r="J15" s="249">
        <v>0</v>
      </c>
      <c r="K15" s="249">
        <v>0</v>
      </c>
      <c r="L15" s="249">
        <f>462.12-29.84</f>
        <v>432.28000000000003</v>
      </c>
      <c r="M15" s="251" t="s">
        <v>26</v>
      </c>
    </row>
    <row r="16" spans="1:13" s="4" customFormat="1" ht="12.75" customHeight="1">
      <c r="A16" s="253"/>
      <c r="B16" s="255"/>
      <c r="C16" s="255"/>
      <c r="D16" s="255"/>
      <c r="E16" s="257"/>
      <c r="F16" s="269"/>
      <c r="G16" s="250"/>
      <c r="H16" s="250"/>
      <c r="I16" s="250"/>
      <c r="J16" s="250"/>
      <c r="K16" s="250"/>
      <c r="L16" s="250"/>
      <c r="M16" s="252"/>
    </row>
    <row r="17" spans="1:13" s="4" customFormat="1" ht="12.75" customHeight="1">
      <c r="A17" s="253">
        <v>43920</v>
      </c>
      <c r="B17" s="255" t="s">
        <v>12</v>
      </c>
      <c r="C17" s="255" t="s">
        <v>16</v>
      </c>
      <c r="D17" s="255" t="s">
        <v>17</v>
      </c>
      <c r="E17" s="257" t="s">
        <v>18</v>
      </c>
      <c r="F17" s="259">
        <v>4000</v>
      </c>
      <c r="G17" s="261">
        <v>4000</v>
      </c>
      <c r="H17" s="261">
        <v>1266.8200000000002</v>
      </c>
      <c r="I17" s="261">
        <v>2733.18</v>
      </c>
      <c r="J17" s="261">
        <v>0</v>
      </c>
      <c r="K17" s="261">
        <v>40.155000000000001</v>
      </c>
      <c r="L17" s="261">
        <v>1226.665</v>
      </c>
      <c r="M17" s="263" t="s">
        <v>26</v>
      </c>
    </row>
    <row r="18" spans="1:13" s="4" customFormat="1" ht="12.75" customHeight="1" thickBot="1">
      <c r="A18" s="254"/>
      <c r="B18" s="256"/>
      <c r="C18" s="256"/>
      <c r="D18" s="256"/>
      <c r="E18" s="258"/>
      <c r="F18" s="260"/>
      <c r="G18" s="262"/>
      <c r="H18" s="262"/>
      <c r="I18" s="262"/>
      <c r="J18" s="262"/>
      <c r="K18" s="262"/>
      <c r="L18" s="262"/>
      <c r="M18" s="264"/>
    </row>
    <row r="19" spans="1:13" s="4" customFormat="1" ht="15.75" thickBot="1">
      <c r="A19" s="232" t="s">
        <v>19</v>
      </c>
      <c r="B19" s="231"/>
      <c r="C19" s="231"/>
      <c r="D19" s="231"/>
      <c r="E19" s="231"/>
      <c r="F19" s="231">
        <f t="shared" ref="F19:K19" si="1">F15+F17</f>
        <v>7500</v>
      </c>
      <c r="G19" s="231">
        <f t="shared" si="1"/>
        <v>7500</v>
      </c>
      <c r="H19" s="231">
        <f t="shared" si="1"/>
        <v>1950.67</v>
      </c>
      <c r="I19" s="231">
        <f t="shared" si="1"/>
        <v>5549.33</v>
      </c>
      <c r="J19" s="231">
        <f t="shared" si="1"/>
        <v>0</v>
      </c>
      <c r="K19" s="234">
        <f t="shared" si="1"/>
        <v>40.155000000000001</v>
      </c>
      <c r="L19" s="231">
        <f>L15+L17</f>
        <v>1658.9449999999999</v>
      </c>
      <c r="M19" s="233"/>
    </row>
    <row r="20" spans="1:13" s="19" customFormat="1" ht="12.75" customHeight="1" thickBot="1">
      <c r="A20" s="18"/>
      <c r="B20" s="18"/>
      <c r="C20" s="18"/>
      <c r="D20" s="18"/>
      <c r="E20" s="18"/>
      <c r="F20" s="18"/>
      <c r="G20" s="18"/>
      <c r="H20" s="18"/>
      <c r="I20" s="18"/>
      <c r="J20" s="18"/>
      <c r="K20" s="18"/>
      <c r="L20" s="18"/>
      <c r="M20" s="18"/>
    </row>
    <row r="21" spans="1:13" s="4" customFormat="1" ht="100.5" thickBot="1">
      <c r="A21" s="31" t="s">
        <v>0</v>
      </c>
      <c r="B21" s="32" t="s">
        <v>1</v>
      </c>
      <c r="C21" s="32" t="s">
        <v>2</v>
      </c>
      <c r="D21" s="223" t="s">
        <v>3</v>
      </c>
      <c r="E21" s="223" t="s">
        <v>4</v>
      </c>
      <c r="F21" s="223" t="s">
        <v>60</v>
      </c>
      <c r="G21" s="223" t="s">
        <v>6</v>
      </c>
      <c r="H21" s="223" t="s">
        <v>10</v>
      </c>
      <c r="I21" s="223" t="s">
        <v>11</v>
      </c>
      <c r="J21" s="223" t="s">
        <v>8</v>
      </c>
      <c r="K21" s="223" t="s">
        <v>9</v>
      </c>
      <c r="L21" s="33" t="s">
        <v>7</v>
      </c>
      <c r="M21" s="224" t="s">
        <v>20</v>
      </c>
    </row>
    <row r="22" spans="1:13" s="4" customFormat="1" ht="12.75" customHeight="1">
      <c r="A22" s="265">
        <v>43918</v>
      </c>
      <c r="B22" s="266" t="s">
        <v>12</v>
      </c>
      <c r="C22" s="266" t="s">
        <v>13</v>
      </c>
      <c r="D22" s="266" t="s">
        <v>14</v>
      </c>
      <c r="E22" s="267" t="s">
        <v>15</v>
      </c>
      <c r="F22" s="268">
        <v>3500</v>
      </c>
      <c r="G22" s="249">
        <v>3500</v>
      </c>
      <c r="H22" s="249">
        <v>683.85</v>
      </c>
      <c r="I22" s="249">
        <v>2816.15</v>
      </c>
      <c r="J22" s="249">
        <v>0</v>
      </c>
      <c r="K22" s="249">
        <v>0</v>
      </c>
      <c r="L22" s="249">
        <f>462.12-29.84</f>
        <v>432.28000000000003</v>
      </c>
      <c r="M22" s="251" t="s">
        <v>26</v>
      </c>
    </row>
    <row r="23" spans="1:13" s="4" customFormat="1" ht="12.75" customHeight="1">
      <c r="A23" s="253"/>
      <c r="B23" s="255"/>
      <c r="C23" s="255"/>
      <c r="D23" s="255"/>
      <c r="E23" s="257"/>
      <c r="F23" s="269"/>
      <c r="G23" s="250"/>
      <c r="H23" s="250"/>
      <c r="I23" s="250"/>
      <c r="J23" s="250"/>
      <c r="K23" s="250"/>
      <c r="L23" s="250"/>
      <c r="M23" s="252"/>
    </row>
    <row r="24" spans="1:13" s="4" customFormat="1" ht="12.75" customHeight="1">
      <c r="A24" s="253">
        <v>43918</v>
      </c>
      <c r="B24" s="255" t="s">
        <v>12</v>
      </c>
      <c r="C24" s="255" t="s">
        <v>16</v>
      </c>
      <c r="D24" s="255" t="s">
        <v>17</v>
      </c>
      <c r="E24" s="257" t="s">
        <v>18</v>
      </c>
      <c r="F24" s="259">
        <v>4000</v>
      </c>
      <c r="G24" s="261">
        <v>4000</v>
      </c>
      <c r="H24" s="261">
        <v>1266.8200000000002</v>
      </c>
      <c r="I24" s="261">
        <v>2733.18</v>
      </c>
      <c r="J24" s="261">
        <v>0</v>
      </c>
      <c r="K24" s="261">
        <v>40.155000000000001</v>
      </c>
      <c r="L24" s="261">
        <v>1226.665</v>
      </c>
      <c r="M24" s="263" t="s">
        <v>26</v>
      </c>
    </row>
    <row r="25" spans="1:13" s="4" customFormat="1" ht="12.75" customHeight="1" thickBot="1">
      <c r="A25" s="254"/>
      <c r="B25" s="256"/>
      <c r="C25" s="256"/>
      <c r="D25" s="256"/>
      <c r="E25" s="258"/>
      <c r="F25" s="260"/>
      <c r="G25" s="262"/>
      <c r="H25" s="262"/>
      <c r="I25" s="262"/>
      <c r="J25" s="262"/>
      <c r="K25" s="262"/>
      <c r="L25" s="262"/>
      <c r="M25" s="264"/>
    </row>
    <row r="26" spans="1:13" s="4" customFormat="1" ht="15.75" thickBot="1">
      <c r="A26" s="232" t="s">
        <v>19</v>
      </c>
      <c r="B26" s="231"/>
      <c r="C26" s="231"/>
      <c r="D26" s="231"/>
      <c r="E26" s="231"/>
      <c r="F26" s="231">
        <f t="shared" ref="F26:K26" si="2">F22+F24</f>
        <v>7500</v>
      </c>
      <c r="G26" s="231">
        <f t="shared" si="2"/>
        <v>7500</v>
      </c>
      <c r="H26" s="231">
        <f t="shared" si="2"/>
        <v>1950.67</v>
      </c>
      <c r="I26" s="231">
        <f t="shared" si="2"/>
        <v>5549.33</v>
      </c>
      <c r="J26" s="231">
        <f t="shared" si="2"/>
        <v>0</v>
      </c>
      <c r="K26" s="234">
        <f t="shared" si="2"/>
        <v>40.155000000000001</v>
      </c>
      <c r="L26" s="231">
        <f>L22+L24</f>
        <v>1658.9449999999999</v>
      </c>
      <c r="M26" s="233"/>
    </row>
    <row r="27" spans="1:13" s="19" customFormat="1" ht="12.75" customHeight="1" thickBot="1">
      <c r="A27" s="18"/>
      <c r="B27" s="18"/>
      <c r="C27" s="18"/>
      <c r="D27" s="18"/>
      <c r="E27" s="18"/>
      <c r="F27" s="18"/>
      <c r="G27" s="18"/>
      <c r="H27" s="18"/>
      <c r="I27" s="18"/>
      <c r="J27" s="18"/>
      <c r="K27" s="18"/>
      <c r="L27" s="18"/>
      <c r="M27" s="18"/>
    </row>
    <row r="28" spans="1:13" s="4" customFormat="1" ht="100.5" thickBot="1">
      <c r="A28" s="31" t="s">
        <v>0</v>
      </c>
      <c r="B28" s="32" t="s">
        <v>1</v>
      </c>
      <c r="C28" s="32" t="s">
        <v>2</v>
      </c>
      <c r="D28" s="223" t="s">
        <v>3</v>
      </c>
      <c r="E28" s="223" t="s">
        <v>4</v>
      </c>
      <c r="F28" s="223" t="s">
        <v>60</v>
      </c>
      <c r="G28" s="223" t="s">
        <v>6</v>
      </c>
      <c r="H28" s="223" t="s">
        <v>10</v>
      </c>
      <c r="I28" s="223" t="s">
        <v>11</v>
      </c>
      <c r="J28" s="223" t="s">
        <v>8</v>
      </c>
      <c r="K28" s="223" t="s">
        <v>9</v>
      </c>
      <c r="L28" s="33" t="s">
        <v>7</v>
      </c>
      <c r="M28" s="224" t="s">
        <v>20</v>
      </c>
    </row>
    <row r="29" spans="1:13" s="4" customFormat="1" ht="12.75" customHeight="1">
      <c r="A29" s="265">
        <v>43917</v>
      </c>
      <c r="B29" s="266" t="s">
        <v>12</v>
      </c>
      <c r="C29" s="266" t="s">
        <v>13</v>
      </c>
      <c r="D29" s="266" t="s">
        <v>14</v>
      </c>
      <c r="E29" s="267" t="s">
        <v>15</v>
      </c>
      <c r="F29" s="268">
        <v>3500</v>
      </c>
      <c r="G29" s="249">
        <v>3500</v>
      </c>
      <c r="H29" s="249">
        <v>683.85</v>
      </c>
      <c r="I29" s="249">
        <v>2816.15</v>
      </c>
      <c r="J29" s="249">
        <v>0</v>
      </c>
      <c r="K29" s="249">
        <v>0</v>
      </c>
      <c r="L29" s="249">
        <f>462.12-29.84</f>
        <v>432.28000000000003</v>
      </c>
      <c r="M29" s="270" t="s">
        <v>26</v>
      </c>
    </row>
    <row r="30" spans="1:13" s="4" customFormat="1">
      <c r="A30" s="253"/>
      <c r="B30" s="255"/>
      <c r="C30" s="255"/>
      <c r="D30" s="255"/>
      <c r="E30" s="257"/>
      <c r="F30" s="269"/>
      <c r="G30" s="250"/>
      <c r="H30" s="250"/>
      <c r="I30" s="250"/>
      <c r="J30" s="250"/>
      <c r="K30" s="250"/>
      <c r="L30" s="250"/>
      <c r="M30" s="252"/>
    </row>
    <row r="31" spans="1:13" s="4" customFormat="1" ht="12.75" customHeight="1">
      <c r="A31" s="253">
        <v>43917</v>
      </c>
      <c r="B31" s="255" t="s">
        <v>12</v>
      </c>
      <c r="C31" s="255" t="s">
        <v>16</v>
      </c>
      <c r="D31" s="255" t="s">
        <v>17</v>
      </c>
      <c r="E31" s="257" t="s">
        <v>18</v>
      </c>
      <c r="F31" s="259">
        <v>4000</v>
      </c>
      <c r="G31" s="261">
        <v>4000</v>
      </c>
      <c r="H31" s="261">
        <v>1266.8200000000002</v>
      </c>
      <c r="I31" s="261">
        <v>2733.18</v>
      </c>
      <c r="J31" s="261">
        <v>0</v>
      </c>
      <c r="K31" s="261">
        <v>40.155000000000001</v>
      </c>
      <c r="L31" s="261">
        <v>1226.665</v>
      </c>
      <c r="M31" s="263" t="s">
        <v>26</v>
      </c>
    </row>
    <row r="32" spans="1:13" s="4" customFormat="1" ht="12.75" customHeight="1" thickBot="1">
      <c r="A32" s="254"/>
      <c r="B32" s="256"/>
      <c r="C32" s="256"/>
      <c r="D32" s="256"/>
      <c r="E32" s="258"/>
      <c r="F32" s="260"/>
      <c r="G32" s="262"/>
      <c r="H32" s="262"/>
      <c r="I32" s="262"/>
      <c r="J32" s="262"/>
      <c r="K32" s="262"/>
      <c r="L32" s="262"/>
      <c r="M32" s="264"/>
    </row>
    <row r="33" spans="1:13" s="4" customFormat="1" ht="15.75" thickBot="1">
      <c r="A33" s="232" t="s">
        <v>19</v>
      </c>
      <c r="B33" s="231"/>
      <c r="C33" s="231"/>
      <c r="D33" s="231"/>
      <c r="E33" s="231"/>
      <c r="F33" s="231">
        <f t="shared" ref="F33:K33" si="3">F29+F31</f>
        <v>7500</v>
      </c>
      <c r="G33" s="231">
        <f t="shared" si="3"/>
        <v>7500</v>
      </c>
      <c r="H33" s="231">
        <f t="shared" si="3"/>
        <v>1950.67</v>
      </c>
      <c r="I33" s="231">
        <f t="shared" si="3"/>
        <v>5549.33</v>
      </c>
      <c r="J33" s="231">
        <f t="shared" si="3"/>
        <v>0</v>
      </c>
      <c r="K33" s="234">
        <f t="shared" si="3"/>
        <v>40.155000000000001</v>
      </c>
      <c r="L33" s="231">
        <f>L29+L31</f>
        <v>1658.9449999999999</v>
      </c>
      <c r="M33" s="233"/>
    </row>
    <row r="34" spans="1:13" s="4" customFormat="1" ht="12.75" customHeight="1" thickBot="1">
      <c r="A34" s="18"/>
      <c r="B34" s="18"/>
      <c r="C34" s="18"/>
      <c r="D34" s="18"/>
      <c r="E34" s="18"/>
      <c r="F34" s="18"/>
      <c r="G34" s="18"/>
      <c r="H34" s="18"/>
      <c r="I34" s="18"/>
      <c r="J34" s="18"/>
      <c r="K34" s="18"/>
      <c r="L34" s="18"/>
      <c r="M34" s="18"/>
    </row>
    <row r="35" spans="1:13" s="4" customFormat="1" ht="100.5" thickBot="1">
      <c r="A35" s="31" t="s">
        <v>0</v>
      </c>
      <c r="B35" s="32" t="s">
        <v>1</v>
      </c>
      <c r="C35" s="32" t="s">
        <v>2</v>
      </c>
      <c r="D35" s="219" t="s">
        <v>3</v>
      </c>
      <c r="E35" s="219" t="s">
        <v>4</v>
      </c>
      <c r="F35" s="219" t="s">
        <v>60</v>
      </c>
      <c r="G35" s="219" t="s">
        <v>6</v>
      </c>
      <c r="H35" s="219" t="s">
        <v>10</v>
      </c>
      <c r="I35" s="219" t="s">
        <v>11</v>
      </c>
      <c r="J35" s="219" t="s">
        <v>8</v>
      </c>
      <c r="K35" s="219" t="s">
        <v>9</v>
      </c>
      <c r="L35" s="33" t="s">
        <v>7</v>
      </c>
      <c r="M35" s="220" t="s">
        <v>20</v>
      </c>
    </row>
    <row r="36" spans="1:13" s="4" customFormat="1" ht="12.75" customHeight="1">
      <c r="A36" s="265">
        <v>43916</v>
      </c>
      <c r="B36" s="266" t="s">
        <v>12</v>
      </c>
      <c r="C36" s="266" t="s">
        <v>13</v>
      </c>
      <c r="D36" s="266" t="s">
        <v>14</v>
      </c>
      <c r="E36" s="267" t="s">
        <v>15</v>
      </c>
      <c r="F36" s="268">
        <v>3500</v>
      </c>
      <c r="G36" s="249">
        <v>3500</v>
      </c>
      <c r="H36" s="249">
        <v>683.85</v>
      </c>
      <c r="I36" s="249">
        <v>2816.15</v>
      </c>
      <c r="J36" s="249">
        <v>0</v>
      </c>
      <c r="K36" s="249">
        <v>0</v>
      </c>
      <c r="L36" s="249">
        <f>462.12-29.84</f>
        <v>432.28000000000003</v>
      </c>
      <c r="M36" s="270" t="s">
        <v>26</v>
      </c>
    </row>
    <row r="37" spans="1:13" s="4" customFormat="1" ht="12.75" customHeight="1">
      <c r="A37" s="253"/>
      <c r="B37" s="255"/>
      <c r="C37" s="255"/>
      <c r="D37" s="255"/>
      <c r="E37" s="257"/>
      <c r="F37" s="269"/>
      <c r="G37" s="250"/>
      <c r="H37" s="250"/>
      <c r="I37" s="250"/>
      <c r="J37" s="250"/>
      <c r="K37" s="250"/>
      <c r="L37" s="250"/>
      <c r="M37" s="252"/>
    </row>
    <row r="38" spans="1:13" s="4" customFormat="1" ht="12.75" customHeight="1">
      <c r="A38" s="253">
        <v>43916</v>
      </c>
      <c r="B38" s="255" t="s">
        <v>12</v>
      </c>
      <c r="C38" s="255" t="s">
        <v>16</v>
      </c>
      <c r="D38" s="255" t="s">
        <v>17</v>
      </c>
      <c r="E38" s="257" t="s">
        <v>18</v>
      </c>
      <c r="F38" s="259">
        <v>4000</v>
      </c>
      <c r="G38" s="261">
        <v>4000</v>
      </c>
      <c r="H38" s="261">
        <v>1266.8200000000002</v>
      </c>
      <c r="I38" s="261">
        <v>2733.18</v>
      </c>
      <c r="J38" s="261">
        <v>0</v>
      </c>
      <c r="K38" s="261">
        <v>40.155000000000001</v>
      </c>
      <c r="L38" s="261">
        <v>1226.665</v>
      </c>
      <c r="M38" s="263" t="s">
        <v>26</v>
      </c>
    </row>
    <row r="39" spans="1:13" s="4" customFormat="1" ht="12.75" customHeight="1" thickBot="1">
      <c r="A39" s="254"/>
      <c r="B39" s="256"/>
      <c r="C39" s="256"/>
      <c r="D39" s="256"/>
      <c r="E39" s="258"/>
      <c r="F39" s="260"/>
      <c r="G39" s="262"/>
      <c r="H39" s="262"/>
      <c r="I39" s="262"/>
      <c r="J39" s="262"/>
      <c r="K39" s="262"/>
      <c r="L39" s="262"/>
      <c r="M39" s="264"/>
    </row>
    <row r="40" spans="1:13" s="4" customFormat="1" ht="15.75" thickBot="1">
      <c r="A40" s="31" t="s">
        <v>19</v>
      </c>
      <c r="B40" s="32"/>
      <c r="C40" s="32"/>
      <c r="D40" s="219"/>
      <c r="E40" s="219"/>
      <c r="F40" s="219">
        <f t="shared" ref="F40:K40" si="4">F36+F38</f>
        <v>7500</v>
      </c>
      <c r="G40" s="219">
        <f t="shared" si="4"/>
        <v>7500</v>
      </c>
      <c r="H40" s="219">
        <f t="shared" si="4"/>
        <v>1950.67</v>
      </c>
      <c r="I40" s="219">
        <f t="shared" si="4"/>
        <v>5549.33</v>
      </c>
      <c r="J40" s="219">
        <f t="shared" si="4"/>
        <v>0</v>
      </c>
      <c r="K40" s="219">
        <f t="shared" si="4"/>
        <v>40.155000000000001</v>
      </c>
      <c r="L40" s="33">
        <f>L36+L38</f>
        <v>1658.9449999999999</v>
      </c>
      <c r="M40" s="220"/>
    </row>
    <row r="41" spans="1:13" s="4" customFormat="1" ht="12.75" customHeight="1" thickBot="1">
      <c r="A41" s="18"/>
      <c r="B41" s="18"/>
      <c r="C41" s="18"/>
      <c r="D41" s="18"/>
      <c r="E41" s="18"/>
      <c r="F41" s="18"/>
      <c r="G41" s="18"/>
      <c r="H41" s="18"/>
      <c r="I41" s="18"/>
      <c r="J41" s="18"/>
      <c r="K41" s="18"/>
      <c r="L41" s="18"/>
      <c r="M41" s="18"/>
    </row>
    <row r="42" spans="1:13" s="4" customFormat="1" ht="100.5" thickBot="1">
      <c r="A42" s="31" t="s">
        <v>0</v>
      </c>
      <c r="B42" s="32" t="s">
        <v>1</v>
      </c>
      <c r="C42" s="32" t="s">
        <v>2</v>
      </c>
      <c r="D42" s="212" t="s">
        <v>3</v>
      </c>
      <c r="E42" s="212" t="s">
        <v>4</v>
      </c>
      <c r="F42" s="212" t="s">
        <v>60</v>
      </c>
      <c r="G42" s="212" t="s">
        <v>6</v>
      </c>
      <c r="H42" s="212" t="s">
        <v>10</v>
      </c>
      <c r="I42" s="212" t="s">
        <v>11</v>
      </c>
      <c r="J42" s="212" t="s">
        <v>8</v>
      </c>
      <c r="K42" s="212" t="s">
        <v>9</v>
      </c>
      <c r="L42" s="33" t="s">
        <v>7</v>
      </c>
      <c r="M42" s="213" t="s">
        <v>20</v>
      </c>
    </row>
    <row r="43" spans="1:13" s="4" customFormat="1" ht="12.75" customHeight="1">
      <c r="A43" s="265">
        <v>43915</v>
      </c>
      <c r="B43" s="266" t="s">
        <v>12</v>
      </c>
      <c r="C43" s="266" t="s">
        <v>13</v>
      </c>
      <c r="D43" s="266" t="s">
        <v>14</v>
      </c>
      <c r="E43" s="267" t="s">
        <v>15</v>
      </c>
      <c r="F43" s="268">
        <v>3500</v>
      </c>
      <c r="G43" s="249">
        <v>3500</v>
      </c>
      <c r="H43" s="249">
        <v>683.85</v>
      </c>
      <c r="I43" s="249">
        <v>2816.15</v>
      </c>
      <c r="J43" s="249">
        <v>0</v>
      </c>
      <c r="K43" s="249">
        <v>0</v>
      </c>
      <c r="L43" s="249">
        <f>462.12-29.84</f>
        <v>432.28000000000003</v>
      </c>
      <c r="M43" s="270" t="s">
        <v>26</v>
      </c>
    </row>
    <row r="44" spans="1:13" s="4" customFormat="1" ht="12.75" customHeight="1">
      <c r="A44" s="253"/>
      <c r="B44" s="255"/>
      <c r="C44" s="255"/>
      <c r="D44" s="255"/>
      <c r="E44" s="257"/>
      <c r="F44" s="269"/>
      <c r="G44" s="250"/>
      <c r="H44" s="250"/>
      <c r="I44" s="250"/>
      <c r="J44" s="250"/>
      <c r="K44" s="250"/>
      <c r="L44" s="250"/>
      <c r="M44" s="252"/>
    </row>
    <row r="45" spans="1:13" s="4" customFormat="1" ht="12.75" customHeight="1">
      <c r="A45" s="253">
        <v>43915</v>
      </c>
      <c r="B45" s="255" t="s">
        <v>12</v>
      </c>
      <c r="C45" s="255" t="s">
        <v>16</v>
      </c>
      <c r="D45" s="255" t="s">
        <v>17</v>
      </c>
      <c r="E45" s="257" t="s">
        <v>18</v>
      </c>
      <c r="F45" s="259">
        <v>4000</v>
      </c>
      <c r="G45" s="261">
        <v>4000</v>
      </c>
      <c r="H45" s="261">
        <v>1266.8200000000002</v>
      </c>
      <c r="I45" s="261">
        <v>2733.18</v>
      </c>
      <c r="J45" s="261">
        <v>0</v>
      </c>
      <c r="K45" s="261">
        <v>40.155000000000001</v>
      </c>
      <c r="L45" s="261">
        <v>1226.665</v>
      </c>
      <c r="M45" s="263" t="s">
        <v>26</v>
      </c>
    </row>
    <row r="46" spans="1:13" s="4" customFormat="1" ht="12.75" customHeight="1" thickBot="1">
      <c r="A46" s="254"/>
      <c r="B46" s="256"/>
      <c r="C46" s="256"/>
      <c r="D46" s="256"/>
      <c r="E46" s="258"/>
      <c r="F46" s="260"/>
      <c r="G46" s="262"/>
      <c r="H46" s="262"/>
      <c r="I46" s="262"/>
      <c r="J46" s="262"/>
      <c r="K46" s="262"/>
      <c r="L46" s="262"/>
      <c r="M46" s="264"/>
    </row>
    <row r="47" spans="1:13" s="4" customFormat="1" ht="15.75" thickBot="1">
      <c r="A47" s="31" t="s">
        <v>19</v>
      </c>
      <c r="B47" s="32"/>
      <c r="C47" s="32"/>
      <c r="D47" s="212"/>
      <c r="E47" s="212"/>
      <c r="F47" s="212">
        <f t="shared" ref="F47:K47" si="5">F43+F45</f>
        <v>7500</v>
      </c>
      <c r="G47" s="212">
        <f t="shared" si="5"/>
        <v>7500</v>
      </c>
      <c r="H47" s="212">
        <f t="shared" si="5"/>
        <v>1950.67</v>
      </c>
      <c r="I47" s="212">
        <f t="shared" si="5"/>
        <v>5549.33</v>
      </c>
      <c r="J47" s="212">
        <f t="shared" si="5"/>
        <v>0</v>
      </c>
      <c r="K47" s="212">
        <f t="shared" si="5"/>
        <v>40.155000000000001</v>
      </c>
      <c r="L47" s="33">
        <f>L43+L45</f>
        <v>1658.9449999999999</v>
      </c>
      <c r="M47" s="213"/>
    </row>
    <row r="48" spans="1:13" s="4" customFormat="1" ht="12.75" customHeight="1" thickBot="1">
      <c r="A48" s="18"/>
      <c r="B48" s="18"/>
      <c r="C48" s="18"/>
      <c r="D48" s="18"/>
      <c r="E48" s="18"/>
      <c r="F48" s="18"/>
      <c r="G48" s="18"/>
      <c r="H48" s="18"/>
      <c r="I48" s="18"/>
      <c r="J48" s="18"/>
      <c r="K48" s="18"/>
      <c r="L48" s="18"/>
      <c r="M48" s="18"/>
    </row>
    <row r="49" spans="1:13" s="4" customFormat="1" ht="100.5" thickBot="1">
      <c r="A49" s="31" t="s">
        <v>0</v>
      </c>
      <c r="B49" s="32" t="s">
        <v>1</v>
      </c>
      <c r="C49" s="32" t="s">
        <v>2</v>
      </c>
      <c r="D49" s="205" t="s">
        <v>3</v>
      </c>
      <c r="E49" s="205" t="s">
        <v>4</v>
      </c>
      <c r="F49" s="205" t="s">
        <v>60</v>
      </c>
      <c r="G49" s="205" t="s">
        <v>6</v>
      </c>
      <c r="H49" s="205" t="s">
        <v>10</v>
      </c>
      <c r="I49" s="205" t="s">
        <v>11</v>
      </c>
      <c r="J49" s="205" t="s">
        <v>8</v>
      </c>
      <c r="K49" s="205" t="s">
        <v>9</v>
      </c>
      <c r="L49" s="33" t="s">
        <v>7</v>
      </c>
      <c r="M49" s="206" t="s">
        <v>20</v>
      </c>
    </row>
    <row r="50" spans="1:13" s="4" customFormat="1" ht="12.75" customHeight="1">
      <c r="A50" s="265">
        <v>43914</v>
      </c>
      <c r="B50" s="266" t="s">
        <v>12</v>
      </c>
      <c r="C50" s="266" t="s">
        <v>13</v>
      </c>
      <c r="D50" s="266" t="s">
        <v>14</v>
      </c>
      <c r="E50" s="267" t="s">
        <v>15</v>
      </c>
      <c r="F50" s="268">
        <v>3500</v>
      </c>
      <c r="G50" s="249">
        <v>3500</v>
      </c>
      <c r="H50" s="249">
        <v>683.85</v>
      </c>
      <c r="I50" s="249">
        <v>2816.15</v>
      </c>
      <c r="J50" s="249">
        <v>0</v>
      </c>
      <c r="K50" s="249">
        <v>0</v>
      </c>
      <c r="L50" s="249">
        <f>462.12-29.84</f>
        <v>432.28000000000003</v>
      </c>
      <c r="M50" s="270" t="s">
        <v>26</v>
      </c>
    </row>
    <row r="51" spans="1:13" s="4" customFormat="1" ht="12.75" customHeight="1">
      <c r="A51" s="253"/>
      <c r="B51" s="255"/>
      <c r="C51" s="255"/>
      <c r="D51" s="255"/>
      <c r="E51" s="257"/>
      <c r="F51" s="269"/>
      <c r="G51" s="250"/>
      <c r="H51" s="250"/>
      <c r="I51" s="250"/>
      <c r="J51" s="250"/>
      <c r="K51" s="250"/>
      <c r="L51" s="250"/>
      <c r="M51" s="252"/>
    </row>
    <row r="52" spans="1:13" s="4" customFormat="1" ht="12.75" customHeight="1">
      <c r="A52" s="253">
        <v>43914</v>
      </c>
      <c r="B52" s="255" t="s">
        <v>12</v>
      </c>
      <c r="C52" s="255" t="s">
        <v>16</v>
      </c>
      <c r="D52" s="255" t="s">
        <v>17</v>
      </c>
      <c r="E52" s="257" t="s">
        <v>18</v>
      </c>
      <c r="F52" s="259">
        <v>4000</v>
      </c>
      <c r="G52" s="261">
        <v>4000</v>
      </c>
      <c r="H52" s="261">
        <v>1266.8200000000002</v>
      </c>
      <c r="I52" s="261">
        <v>2733.18</v>
      </c>
      <c r="J52" s="261">
        <v>0</v>
      </c>
      <c r="K52" s="261">
        <v>40.155000000000001</v>
      </c>
      <c r="L52" s="261">
        <v>1226.665</v>
      </c>
      <c r="M52" s="263" t="s">
        <v>26</v>
      </c>
    </row>
    <row r="53" spans="1:13" s="4" customFormat="1" ht="12.75" customHeight="1" thickBot="1">
      <c r="A53" s="254"/>
      <c r="B53" s="256"/>
      <c r="C53" s="256"/>
      <c r="D53" s="256"/>
      <c r="E53" s="258"/>
      <c r="F53" s="260"/>
      <c r="G53" s="262"/>
      <c r="H53" s="262"/>
      <c r="I53" s="262"/>
      <c r="J53" s="262"/>
      <c r="K53" s="262"/>
      <c r="L53" s="262"/>
      <c r="M53" s="264"/>
    </row>
    <row r="54" spans="1:13" s="4" customFormat="1" ht="15.75" thickBot="1">
      <c r="A54" s="31" t="s">
        <v>19</v>
      </c>
      <c r="B54" s="32"/>
      <c r="C54" s="32"/>
      <c r="D54" s="205"/>
      <c r="E54" s="205"/>
      <c r="F54" s="205">
        <f t="shared" ref="F54:K54" si="6">F50+F52</f>
        <v>7500</v>
      </c>
      <c r="G54" s="205">
        <f t="shared" si="6"/>
        <v>7500</v>
      </c>
      <c r="H54" s="205">
        <f t="shared" si="6"/>
        <v>1950.67</v>
      </c>
      <c r="I54" s="205">
        <f t="shared" si="6"/>
        <v>5549.33</v>
      </c>
      <c r="J54" s="205">
        <f t="shared" si="6"/>
        <v>0</v>
      </c>
      <c r="K54" s="205">
        <f t="shared" si="6"/>
        <v>40.155000000000001</v>
      </c>
      <c r="L54" s="33">
        <f>L50+L52</f>
        <v>1658.9449999999999</v>
      </c>
      <c r="M54" s="206"/>
    </row>
    <row r="55" spans="1:13" s="4" customFormat="1" ht="12.75" customHeight="1" thickBot="1">
      <c r="A55" s="18"/>
      <c r="B55" s="18"/>
      <c r="C55" s="18"/>
      <c r="D55" s="18"/>
      <c r="E55" s="18"/>
      <c r="F55" s="18"/>
      <c r="G55" s="18"/>
      <c r="H55" s="18"/>
      <c r="I55" s="18"/>
      <c r="J55" s="18"/>
      <c r="K55" s="18"/>
      <c r="L55" s="18"/>
      <c r="M55" s="18"/>
    </row>
    <row r="56" spans="1:13" s="4" customFormat="1" ht="100.5" thickBot="1">
      <c r="A56" s="31" t="s">
        <v>0</v>
      </c>
      <c r="B56" s="32" t="s">
        <v>1</v>
      </c>
      <c r="C56" s="32" t="s">
        <v>2</v>
      </c>
      <c r="D56" s="198" t="s">
        <v>3</v>
      </c>
      <c r="E56" s="198" t="s">
        <v>4</v>
      </c>
      <c r="F56" s="198" t="s">
        <v>60</v>
      </c>
      <c r="G56" s="198" t="s">
        <v>6</v>
      </c>
      <c r="H56" s="198" t="s">
        <v>10</v>
      </c>
      <c r="I56" s="198" t="s">
        <v>11</v>
      </c>
      <c r="J56" s="198" t="s">
        <v>8</v>
      </c>
      <c r="K56" s="198" t="s">
        <v>9</v>
      </c>
      <c r="L56" s="33" t="s">
        <v>7</v>
      </c>
      <c r="M56" s="199" t="s">
        <v>20</v>
      </c>
    </row>
    <row r="57" spans="1:13" s="4" customFormat="1" ht="12.75" customHeight="1">
      <c r="A57" s="265">
        <v>43913</v>
      </c>
      <c r="B57" s="266" t="s">
        <v>12</v>
      </c>
      <c r="C57" s="266" t="s">
        <v>13</v>
      </c>
      <c r="D57" s="266" t="s">
        <v>14</v>
      </c>
      <c r="E57" s="267" t="s">
        <v>15</v>
      </c>
      <c r="F57" s="268">
        <v>3500</v>
      </c>
      <c r="G57" s="249">
        <v>3500</v>
      </c>
      <c r="H57" s="249">
        <v>683.85</v>
      </c>
      <c r="I57" s="249">
        <v>2816.15</v>
      </c>
      <c r="J57" s="249">
        <v>0</v>
      </c>
      <c r="K57" s="249">
        <v>0</v>
      </c>
      <c r="L57" s="249">
        <f>462.12-29.84</f>
        <v>432.28000000000003</v>
      </c>
      <c r="M57" s="270" t="s">
        <v>26</v>
      </c>
    </row>
    <row r="58" spans="1:13" s="4" customFormat="1" ht="12.75" customHeight="1">
      <c r="A58" s="253"/>
      <c r="B58" s="255"/>
      <c r="C58" s="255"/>
      <c r="D58" s="255"/>
      <c r="E58" s="257"/>
      <c r="F58" s="269"/>
      <c r="G58" s="250"/>
      <c r="H58" s="250"/>
      <c r="I58" s="250"/>
      <c r="J58" s="250"/>
      <c r="K58" s="250"/>
      <c r="L58" s="250"/>
      <c r="M58" s="252"/>
    </row>
    <row r="59" spans="1:13" s="4" customFormat="1" ht="12.75" customHeight="1">
      <c r="A59" s="253">
        <v>43913</v>
      </c>
      <c r="B59" s="255" t="s">
        <v>12</v>
      </c>
      <c r="C59" s="255" t="s">
        <v>16</v>
      </c>
      <c r="D59" s="255" t="s">
        <v>17</v>
      </c>
      <c r="E59" s="257" t="s">
        <v>18</v>
      </c>
      <c r="F59" s="259">
        <v>4000</v>
      </c>
      <c r="G59" s="261">
        <v>4000</v>
      </c>
      <c r="H59" s="261">
        <v>1266.8200000000002</v>
      </c>
      <c r="I59" s="261">
        <v>2733.18</v>
      </c>
      <c r="J59" s="261">
        <v>0</v>
      </c>
      <c r="K59" s="261">
        <v>40.155000000000001</v>
      </c>
      <c r="L59" s="261">
        <v>1226.665</v>
      </c>
      <c r="M59" s="263" t="s">
        <v>26</v>
      </c>
    </row>
    <row r="60" spans="1:13" s="4" customFormat="1" ht="12.75" customHeight="1" thickBot="1">
      <c r="A60" s="254"/>
      <c r="B60" s="256"/>
      <c r="C60" s="256"/>
      <c r="D60" s="256"/>
      <c r="E60" s="258"/>
      <c r="F60" s="260"/>
      <c r="G60" s="262"/>
      <c r="H60" s="262"/>
      <c r="I60" s="262"/>
      <c r="J60" s="262"/>
      <c r="K60" s="262"/>
      <c r="L60" s="262"/>
      <c r="M60" s="264"/>
    </row>
    <row r="61" spans="1:13" s="4" customFormat="1" ht="15.75" thickBot="1">
      <c r="A61" s="31" t="s">
        <v>19</v>
      </c>
      <c r="B61" s="32"/>
      <c r="C61" s="32"/>
      <c r="D61" s="198"/>
      <c r="E61" s="198"/>
      <c r="F61" s="198">
        <f t="shared" ref="F61:K61" si="7">F57+F59</f>
        <v>7500</v>
      </c>
      <c r="G61" s="198">
        <f t="shared" si="7"/>
        <v>7500</v>
      </c>
      <c r="H61" s="198">
        <f t="shared" si="7"/>
        <v>1950.67</v>
      </c>
      <c r="I61" s="198">
        <f t="shared" si="7"/>
        <v>5549.33</v>
      </c>
      <c r="J61" s="198">
        <f t="shared" si="7"/>
        <v>0</v>
      </c>
      <c r="K61" s="198">
        <f t="shared" si="7"/>
        <v>40.155000000000001</v>
      </c>
      <c r="L61" s="33">
        <f>L57+L59</f>
        <v>1658.9449999999999</v>
      </c>
      <c r="M61" s="199"/>
    </row>
    <row r="62" spans="1:13" s="19" customFormat="1" ht="12.75" customHeight="1" thickBot="1">
      <c r="A62" s="18"/>
      <c r="B62" s="18"/>
      <c r="C62" s="18"/>
      <c r="D62" s="18"/>
      <c r="E62" s="18"/>
      <c r="F62" s="18"/>
      <c r="G62" s="18"/>
      <c r="H62" s="18"/>
      <c r="I62" s="18"/>
      <c r="J62" s="18"/>
      <c r="K62" s="18"/>
      <c r="L62" s="18"/>
      <c r="M62" s="18"/>
    </row>
    <row r="63" spans="1:13" s="4" customFormat="1" ht="100.5" thickBot="1">
      <c r="A63" s="31" t="s">
        <v>0</v>
      </c>
      <c r="B63" s="32" t="s">
        <v>1</v>
      </c>
      <c r="C63" s="32" t="s">
        <v>2</v>
      </c>
      <c r="D63" s="191" t="s">
        <v>3</v>
      </c>
      <c r="E63" s="191" t="s">
        <v>4</v>
      </c>
      <c r="F63" s="191" t="s">
        <v>60</v>
      </c>
      <c r="G63" s="191" t="s">
        <v>6</v>
      </c>
      <c r="H63" s="191" t="s">
        <v>10</v>
      </c>
      <c r="I63" s="191" t="s">
        <v>11</v>
      </c>
      <c r="J63" s="191" t="s">
        <v>8</v>
      </c>
      <c r="K63" s="191" t="s">
        <v>9</v>
      </c>
      <c r="L63" s="33" t="s">
        <v>7</v>
      </c>
      <c r="M63" s="192" t="s">
        <v>20</v>
      </c>
    </row>
    <row r="64" spans="1:13" s="4" customFormat="1" ht="12.75" customHeight="1">
      <c r="A64" s="265">
        <v>43911</v>
      </c>
      <c r="B64" s="266" t="s">
        <v>12</v>
      </c>
      <c r="C64" s="266" t="s">
        <v>13</v>
      </c>
      <c r="D64" s="266" t="s">
        <v>14</v>
      </c>
      <c r="E64" s="267" t="s">
        <v>15</v>
      </c>
      <c r="F64" s="268">
        <v>3500</v>
      </c>
      <c r="G64" s="249">
        <v>3500</v>
      </c>
      <c r="H64" s="249">
        <v>683.85</v>
      </c>
      <c r="I64" s="249">
        <v>2816.15</v>
      </c>
      <c r="J64" s="249">
        <v>0</v>
      </c>
      <c r="K64" s="249">
        <v>0</v>
      </c>
      <c r="L64" s="249">
        <f>462.12-29.84</f>
        <v>432.28000000000003</v>
      </c>
      <c r="M64" s="270" t="s">
        <v>26</v>
      </c>
    </row>
    <row r="65" spans="1:13" s="4" customFormat="1" ht="12.75" customHeight="1">
      <c r="A65" s="253"/>
      <c r="B65" s="255"/>
      <c r="C65" s="255"/>
      <c r="D65" s="255"/>
      <c r="E65" s="257"/>
      <c r="F65" s="269"/>
      <c r="G65" s="250"/>
      <c r="H65" s="250"/>
      <c r="I65" s="250"/>
      <c r="J65" s="250"/>
      <c r="K65" s="250"/>
      <c r="L65" s="250"/>
      <c r="M65" s="252"/>
    </row>
    <row r="66" spans="1:13" s="4" customFormat="1" ht="12.75" customHeight="1">
      <c r="A66" s="253">
        <v>43911</v>
      </c>
      <c r="B66" s="255" t="s">
        <v>12</v>
      </c>
      <c r="C66" s="255" t="s">
        <v>16</v>
      </c>
      <c r="D66" s="255" t="s">
        <v>17</v>
      </c>
      <c r="E66" s="257" t="s">
        <v>18</v>
      </c>
      <c r="F66" s="259">
        <v>4000</v>
      </c>
      <c r="G66" s="261">
        <v>4000</v>
      </c>
      <c r="H66" s="261">
        <v>1266.8200000000002</v>
      </c>
      <c r="I66" s="261">
        <v>2733.18</v>
      </c>
      <c r="J66" s="261">
        <v>0</v>
      </c>
      <c r="K66" s="261">
        <v>40.155000000000001</v>
      </c>
      <c r="L66" s="261">
        <v>1226.665</v>
      </c>
      <c r="M66" s="263" t="s">
        <v>26</v>
      </c>
    </row>
    <row r="67" spans="1:13" s="4" customFormat="1" ht="12.75" customHeight="1" thickBot="1">
      <c r="A67" s="254"/>
      <c r="B67" s="256"/>
      <c r="C67" s="256"/>
      <c r="D67" s="256"/>
      <c r="E67" s="258"/>
      <c r="F67" s="260"/>
      <c r="G67" s="262"/>
      <c r="H67" s="262"/>
      <c r="I67" s="262"/>
      <c r="J67" s="262"/>
      <c r="K67" s="262"/>
      <c r="L67" s="262"/>
      <c r="M67" s="264"/>
    </row>
    <row r="68" spans="1:13" s="4" customFormat="1" ht="12.75" customHeight="1" thickBot="1">
      <c r="A68" s="274" t="s">
        <v>19</v>
      </c>
      <c r="B68" s="275"/>
      <c r="C68" s="275"/>
      <c r="D68" s="275"/>
      <c r="E68" s="275"/>
      <c r="F68" s="97">
        <f t="shared" ref="F68:K68" si="8">F64+F66</f>
        <v>7500</v>
      </c>
      <c r="G68" s="97">
        <f t="shared" si="8"/>
        <v>7500</v>
      </c>
      <c r="H68" s="97">
        <f t="shared" si="8"/>
        <v>1950.67</v>
      </c>
      <c r="I68" s="97">
        <f t="shared" si="8"/>
        <v>5549.33</v>
      </c>
      <c r="J68" s="97">
        <f t="shared" si="8"/>
        <v>0</v>
      </c>
      <c r="K68" s="97">
        <f t="shared" si="8"/>
        <v>40.155000000000001</v>
      </c>
      <c r="L68" s="97">
        <f>L64+L66</f>
        <v>1658.9449999999999</v>
      </c>
      <c r="M68" s="98"/>
    </row>
    <row r="69" spans="1:13" s="19" customFormat="1" ht="12.75" customHeight="1" thickBot="1">
      <c r="A69" s="18"/>
      <c r="B69" s="18"/>
      <c r="C69" s="18"/>
      <c r="D69" s="18"/>
      <c r="E69" s="18"/>
      <c r="F69" s="18"/>
      <c r="G69" s="18"/>
      <c r="H69" s="18"/>
      <c r="I69" s="18"/>
      <c r="J69" s="18"/>
      <c r="K69" s="18"/>
      <c r="L69" s="18"/>
      <c r="M69" s="18"/>
    </row>
    <row r="70" spans="1:13" s="4" customFormat="1" ht="100.5" thickBot="1">
      <c r="A70" s="31" t="s">
        <v>0</v>
      </c>
      <c r="B70" s="32" t="s">
        <v>1</v>
      </c>
      <c r="C70" s="32" t="s">
        <v>2</v>
      </c>
      <c r="D70" s="191" t="s">
        <v>3</v>
      </c>
      <c r="E70" s="191" t="s">
        <v>4</v>
      </c>
      <c r="F70" s="191" t="s">
        <v>60</v>
      </c>
      <c r="G70" s="191" t="s">
        <v>6</v>
      </c>
      <c r="H70" s="191" t="s">
        <v>10</v>
      </c>
      <c r="I70" s="191" t="s">
        <v>11</v>
      </c>
      <c r="J70" s="191" t="s">
        <v>8</v>
      </c>
      <c r="K70" s="191" t="s">
        <v>9</v>
      </c>
      <c r="L70" s="33" t="s">
        <v>7</v>
      </c>
      <c r="M70" s="192" t="s">
        <v>20</v>
      </c>
    </row>
    <row r="71" spans="1:13" s="4" customFormat="1" ht="12.75" customHeight="1">
      <c r="A71" s="265">
        <v>43910</v>
      </c>
      <c r="B71" s="266" t="s">
        <v>12</v>
      </c>
      <c r="C71" s="266" t="s">
        <v>13</v>
      </c>
      <c r="D71" s="266" t="s">
        <v>14</v>
      </c>
      <c r="E71" s="267" t="s">
        <v>15</v>
      </c>
      <c r="F71" s="268">
        <v>3500</v>
      </c>
      <c r="G71" s="249">
        <v>3500</v>
      </c>
      <c r="H71" s="249">
        <v>683.85</v>
      </c>
      <c r="I71" s="249">
        <v>2816.15</v>
      </c>
      <c r="J71" s="249">
        <v>0</v>
      </c>
      <c r="K71" s="249">
        <v>0</v>
      </c>
      <c r="L71" s="249">
        <f>462.12-29.84</f>
        <v>432.28000000000003</v>
      </c>
      <c r="M71" s="270" t="s">
        <v>26</v>
      </c>
    </row>
    <row r="72" spans="1:13" s="4" customFormat="1" ht="12.75" customHeight="1">
      <c r="A72" s="253"/>
      <c r="B72" s="255"/>
      <c r="C72" s="255"/>
      <c r="D72" s="255"/>
      <c r="E72" s="257"/>
      <c r="F72" s="269"/>
      <c r="G72" s="250"/>
      <c r="H72" s="250"/>
      <c r="I72" s="250"/>
      <c r="J72" s="250"/>
      <c r="K72" s="250"/>
      <c r="L72" s="250"/>
      <c r="M72" s="252"/>
    </row>
    <row r="73" spans="1:13" s="4" customFormat="1" ht="12.75" customHeight="1">
      <c r="A73" s="253">
        <v>43910</v>
      </c>
      <c r="B73" s="255" t="s">
        <v>12</v>
      </c>
      <c r="C73" s="255" t="s">
        <v>16</v>
      </c>
      <c r="D73" s="255" t="s">
        <v>17</v>
      </c>
      <c r="E73" s="257" t="s">
        <v>18</v>
      </c>
      <c r="F73" s="259">
        <v>4000</v>
      </c>
      <c r="G73" s="261">
        <v>4000</v>
      </c>
      <c r="H73" s="261">
        <v>1366.89</v>
      </c>
      <c r="I73" s="261">
        <v>2633.1099999999997</v>
      </c>
      <c r="J73" s="261">
        <v>0</v>
      </c>
      <c r="K73" s="261">
        <v>40.155000000000001</v>
      </c>
      <c r="L73" s="261">
        <v>1326.7349999999999</v>
      </c>
      <c r="M73" s="263" t="s">
        <v>26</v>
      </c>
    </row>
    <row r="74" spans="1:13" s="4" customFormat="1" ht="12.75" customHeight="1" thickBot="1">
      <c r="A74" s="254"/>
      <c r="B74" s="256"/>
      <c r="C74" s="256"/>
      <c r="D74" s="256"/>
      <c r="E74" s="258"/>
      <c r="F74" s="260"/>
      <c r="G74" s="262"/>
      <c r="H74" s="262"/>
      <c r="I74" s="262"/>
      <c r="J74" s="262"/>
      <c r="K74" s="262"/>
      <c r="L74" s="262"/>
      <c r="M74" s="264"/>
    </row>
    <row r="75" spans="1:13" s="4" customFormat="1" ht="12.75" customHeight="1" thickBot="1">
      <c r="A75" s="274" t="s">
        <v>19</v>
      </c>
      <c r="B75" s="275"/>
      <c r="C75" s="275"/>
      <c r="D75" s="275"/>
      <c r="E75" s="275"/>
      <c r="F75" s="97">
        <f t="shared" ref="F75:L75" si="9">F71+F73</f>
        <v>7500</v>
      </c>
      <c r="G75" s="97">
        <f t="shared" si="9"/>
        <v>7500</v>
      </c>
      <c r="H75" s="97">
        <f t="shared" si="9"/>
        <v>2050.7400000000002</v>
      </c>
      <c r="I75" s="97">
        <f t="shared" si="9"/>
        <v>5449.26</v>
      </c>
      <c r="J75" s="97">
        <f t="shared" si="9"/>
        <v>0</v>
      </c>
      <c r="K75" s="97">
        <f t="shared" si="9"/>
        <v>40.155000000000001</v>
      </c>
      <c r="L75" s="97">
        <f t="shared" si="9"/>
        <v>1759.0149999999999</v>
      </c>
      <c r="M75" s="98"/>
    </row>
    <row r="76" spans="1:13" s="4" customFormat="1" ht="12.75" customHeight="1" thickBot="1">
      <c r="A76" s="18"/>
      <c r="B76" s="18"/>
      <c r="C76" s="18"/>
      <c r="D76" s="18"/>
      <c r="E76" s="18"/>
      <c r="F76" s="18"/>
      <c r="G76" s="18"/>
      <c r="H76" s="18"/>
      <c r="I76" s="18"/>
      <c r="J76" s="18"/>
      <c r="K76" s="18"/>
      <c r="L76" s="18"/>
      <c r="M76" s="18"/>
    </row>
    <row r="77" spans="1:13" s="4" customFormat="1" ht="100.5" thickBot="1">
      <c r="A77" s="31" t="s">
        <v>0</v>
      </c>
      <c r="B77" s="32" t="s">
        <v>1</v>
      </c>
      <c r="C77" s="32" t="s">
        <v>2</v>
      </c>
      <c r="D77" s="184" t="s">
        <v>3</v>
      </c>
      <c r="E77" s="184" t="s">
        <v>4</v>
      </c>
      <c r="F77" s="184" t="s">
        <v>60</v>
      </c>
      <c r="G77" s="184" t="s">
        <v>6</v>
      </c>
      <c r="H77" s="184" t="s">
        <v>10</v>
      </c>
      <c r="I77" s="184" t="s">
        <v>11</v>
      </c>
      <c r="J77" s="184" t="s">
        <v>8</v>
      </c>
      <c r="K77" s="184" t="s">
        <v>9</v>
      </c>
      <c r="L77" s="33" t="s">
        <v>7</v>
      </c>
      <c r="M77" s="185" t="s">
        <v>20</v>
      </c>
    </row>
    <row r="78" spans="1:13" s="4" customFormat="1" ht="12.75" customHeight="1">
      <c r="A78" s="265">
        <v>43909</v>
      </c>
      <c r="B78" s="266" t="s">
        <v>12</v>
      </c>
      <c r="C78" s="266" t="s">
        <v>13</v>
      </c>
      <c r="D78" s="266" t="s">
        <v>14</v>
      </c>
      <c r="E78" s="267" t="s">
        <v>15</v>
      </c>
      <c r="F78" s="268">
        <v>3500</v>
      </c>
      <c r="G78" s="249">
        <v>3500</v>
      </c>
      <c r="H78" s="249">
        <v>683.85</v>
      </c>
      <c r="I78" s="249">
        <v>2816.15</v>
      </c>
      <c r="J78" s="249">
        <v>0</v>
      </c>
      <c r="K78" s="249">
        <v>0</v>
      </c>
      <c r="L78" s="249">
        <f>462.12-29.84</f>
        <v>432.28000000000003</v>
      </c>
      <c r="M78" s="270" t="s">
        <v>26</v>
      </c>
    </row>
    <row r="79" spans="1:13" s="4" customFormat="1" ht="12.75" customHeight="1">
      <c r="A79" s="253"/>
      <c r="B79" s="255"/>
      <c r="C79" s="255"/>
      <c r="D79" s="255"/>
      <c r="E79" s="257"/>
      <c r="F79" s="269"/>
      <c r="G79" s="250"/>
      <c r="H79" s="250"/>
      <c r="I79" s="250"/>
      <c r="J79" s="250"/>
      <c r="K79" s="250"/>
      <c r="L79" s="250"/>
      <c r="M79" s="252"/>
    </row>
    <row r="80" spans="1:13" s="4" customFormat="1" ht="12.75" customHeight="1">
      <c r="A80" s="253">
        <v>43909</v>
      </c>
      <c r="B80" s="255" t="s">
        <v>12</v>
      </c>
      <c r="C80" s="255" t="s">
        <v>16</v>
      </c>
      <c r="D80" s="255" t="s">
        <v>17</v>
      </c>
      <c r="E80" s="257" t="s">
        <v>18</v>
      </c>
      <c r="F80" s="259">
        <v>4000</v>
      </c>
      <c r="G80" s="261">
        <v>4000</v>
      </c>
      <c r="H80" s="261">
        <v>1366.89</v>
      </c>
      <c r="I80" s="261">
        <v>2633.1099999999997</v>
      </c>
      <c r="J80" s="261">
        <v>0</v>
      </c>
      <c r="K80" s="261">
        <v>40.155000000000001</v>
      </c>
      <c r="L80" s="261">
        <v>1326.7349999999999</v>
      </c>
      <c r="M80" s="263" t="s">
        <v>26</v>
      </c>
    </row>
    <row r="81" spans="1:13" s="4" customFormat="1" ht="12.75" customHeight="1" thickBot="1">
      <c r="A81" s="254"/>
      <c r="B81" s="256"/>
      <c r="C81" s="256"/>
      <c r="D81" s="256"/>
      <c r="E81" s="258"/>
      <c r="F81" s="260"/>
      <c r="G81" s="262"/>
      <c r="H81" s="262"/>
      <c r="I81" s="262"/>
      <c r="J81" s="262"/>
      <c r="K81" s="262"/>
      <c r="L81" s="262"/>
      <c r="M81" s="264"/>
    </row>
    <row r="82" spans="1:13" s="4" customFormat="1" ht="12.75" customHeight="1" thickBot="1">
      <c r="A82" s="274" t="s">
        <v>19</v>
      </c>
      <c r="B82" s="275"/>
      <c r="C82" s="275"/>
      <c r="D82" s="275"/>
      <c r="E82" s="275"/>
      <c r="F82" s="97">
        <f t="shared" ref="F82:L82" si="10">F78+F80</f>
        <v>7500</v>
      </c>
      <c r="G82" s="97">
        <f t="shared" si="10"/>
        <v>7500</v>
      </c>
      <c r="H82" s="97">
        <f t="shared" si="10"/>
        <v>2050.7400000000002</v>
      </c>
      <c r="I82" s="97">
        <f t="shared" si="10"/>
        <v>5449.26</v>
      </c>
      <c r="J82" s="97">
        <f t="shared" si="10"/>
        <v>0</v>
      </c>
      <c r="K82" s="97">
        <f t="shared" si="10"/>
        <v>40.155000000000001</v>
      </c>
      <c r="L82" s="97">
        <f t="shared" si="10"/>
        <v>1759.0149999999999</v>
      </c>
      <c r="M82" s="98"/>
    </row>
    <row r="83" spans="1:13" s="19" customFormat="1" ht="12.75" customHeight="1" thickBot="1">
      <c r="A83" s="18"/>
      <c r="B83" s="18"/>
      <c r="C83" s="18"/>
      <c r="D83" s="18"/>
      <c r="E83" s="18"/>
      <c r="F83" s="18"/>
      <c r="G83" s="18"/>
      <c r="H83" s="18"/>
      <c r="I83" s="18"/>
      <c r="J83" s="18"/>
      <c r="K83" s="18"/>
      <c r="L83" s="18"/>
      <c r="M83" s="18"/>
    </row>
    <row r="84" spans="1:13" s="4" customFormat="1" ht="100.5" thickBot="1">
      <c r="A84" s="31" t="s">
        <v>0</v>
      </c>
      <c r="B84" s="32" t="s">
        <v>1</v>
      </c>
      <c r="C84" s="32" t="s">
        <v>2</v>
      </c>
      <c r="D84" s="177" t="s">
        <v>3</v>
      </c>
      <c r="E84" s="177" t="s">
        <v>4</v>
      </c>
      <c r="F84" s="177" t="s">
        <v>60</v>
      </c>
      <c r="G84" s="177" t="s">
        <v>6</v>
      </c>
      <c r="H84" s="177" t="s">
        <v>10</v>
      </c>
      <c r="I84" s="177" t="s">
        <v>11</v>
      </c>
      <c r="J84" s="177" t="s">
        <v>8</v>
      </c>
      <c r="K84" s="177" t="s">
        <v>9</v>
      </c>
      <c r="L84" s="33" t="s">
        <v>7</v>
      </c>
      <c r="M84" s="178" t="s">
        <v>20</v>
      </c>
    </row>
    <row r="85" spans="1:13" s="4" customFormat="1" ht="12.75" customHeight="1">
      <c r="A85" s="265">
        <v>43908</v>
      </c>
      <c r="B85" s="266" t="s">
        <v>12</v>
      </c>
      <c r="C85" s="266" t="s">
        <v>13</v>
      </c>
      <c r="D85" s="266" t="s">
        <v>14</v>
      </c>
      <c r="E85" s="267" t="s">
        <v>15</v>
      </c>
      <c r="F85" s="268">
        <v>3500</v>
      </c>
      <c r="G85" s="249">
        <v>3500</v>
      </c>
      <c r="H85" s="249">
        <v>834.03</v>
      </c>
      <c r="I85" s="249">
        <v>2665.9700000000003</v>
      </c>
      <c r="J85" s="249">
        <v>0</v>
      </c>
      <c r="K85" s="249">
        <v>0</v>
      </c>
      <c r="L85" s="249">
        <f>462.12-29.84</f>
        <v>432.28000000000003</v>
      </c>
      <c r="M85" s="270" t="s">
        <v>26</v>
      </c>
    </row>
    <row r="86" spans="1:13" s="4" customFormat="1" ht="12.75" customHeight="1">
      <c r="A86" s="253"/>
      <c r="B86" s="255"/>
      <c r="C86" s="255"/>
      <c r="D86" s="255"/>
      <c r="E86" s="257"/>
      <c r="F86" s="269"/>
      <c r="G86" s="250"/>
      <c r="H86" s="250"/>
      <c r="I86" s="250"/>
      <c r="J86" s="250"/>
      <c r="K86" s="250"/>
      <c r="L86" s="250"/>
      <c r="M86" s="252"/>
    </row>
    <row r="87" spans="1:13" s="4" customFormat="1" ht="12.75" customHeight="1">
      <c r="A87" s="253">
        <v>43908</v>
      </c>
      <c r="B87" s="255" t="s">
        <v>12</v>
      </c>
      <c r="C87" s="255" t="s">
        <v>16</v>
      </c>
      <c r="D87" s="255" t="s">
        <v>17</v>
      </c>
      <c r="E87" s="257" t="s">
        <v>18</v>
      </c>
      <c r="F87" s="271">
        <v>4000</v>
      </c>
      <c r="G87" s="250">
        <v>4000</v>
      </c>
      <c r="H87" s="250">
        <v>1366.89</v>
      </c>
      <c r="I87" s="250">
        <v>2633.1099999999997</v>
      </c>
      <c r="J87" s="250">
        <v>0</v>
      </c>
      <c r="K87" s="250">
        <v>40.155000000000001</v>
      </c>
      <c r="L87" s="250">
        <v>1326.7349999999999</v>
      </c>
      <c r="M87" s="263" t="s">
        <v>26</v>
      </c>
    </row>
    <row r="88" spans="1:13" s="4" customFormat="1" ht="12.75" customHeight="1" thickBot="1">
      <c r="A88" s="254"/>
      <c r="B88" s="256"/>
      <c r="C88" s="256"/>
      <c r="D88" s="256"/>
      <c r="E88" s="258"/>
      <c r="F88" s="272"/>
      <c r="G88" s="273"/>
      <c r="H88" s="273"/>
      <c r="I88" s="273"/>
      <c r="J88" s="273"/>
      <c r="K88" s="273"/>
      <c r="L88" s="273"/>
      <c r="M88" s="264"/>
    </row>
    <row r="89" spans="1:13" s="4" customFormat="1" ht="12.75" customHeight="1" thickBot="1">
      <c r="A89" s="274" t="s">
        <v>19</v>
      </c>
      <c r="B89" s="275"/>
      <c r="C89" s="275"/>
      <c r="D89" s="275"/>
      <c r="E89" s="275"/>
      <c r="F89" s="97">
        <f t="shared" ref="F89:L89" si="11">F85+F87</f>
        <v>7500</v>
      </c>
      <c r="G89" s="97">
        <f t="shared" si="11"/>
        <v>7500</v>
      </c>
      <c r="H89" s="97">
        <f t="shared" si="11"/>
        <v>2200.92</v>
      </c>
      <c r="I89" s="97">
        <f t="shared" si="11"/>
        <v>5299.08</v>
      </c>
      <c r="J89" s="97">
        <f t="shared" si="11"/>
        <v>0</v>
      </c>
      <c r="K89" s="97">
        <f t="shared" si="11"/>
        <v>40.155000000000001</v>
      </c>
      <c r="L89" s="97">
        <f t="shared" si="11"/>
        <v>1759.0149999999999</v>
      </c>
      <c r="M89" s="98"/>
    </row>
    <row r="90" spans="1:13" s="19" customFormat="1" ht="12.75" customHeight="1" thickBot="1">
      <c r="A90" s="18"/>
      <c r="B90" s="18"/>
      <c r="C90" s="18"/>
      <c r="D90" s="18"/>
      <c r="E90" s="18"/>
      <c r="F90" s="18"/>
      <c r="G90" s="18"/>
      <c r="H90" s="18"/>
      <c r="I90" s="18"/>
      <c r="J90" s="18"/>
      <c r="K90" s="18"/>
      <c r="L90" s="18"/>
      <c r="M90" s="18"/>
    </row>
    <row r="91" spans="1:13" s="19" customFormat="1" ht="100.5" thickBot="1">
      <c r="A91" s="31" t="s">
        <v>0</v>
      </c>
      <c r="B91" s="32" t="s">
        <v>1</v>
      </c>
      <c r="C91" s="32" t="s">
        <v>2</v>
      </c>
      <c r="D91" s="170" t="s">
        <v>3</v>
      </c>
      <c r="E91" s="170" t="s">
        <v>4</v>
      </c>
      <c r="F91" s="170" t="s">
        <v>60</v>
      </c>
      <c r="G91" s="170" t="s">
        <v>6</v>
      </c>
      <c r="H91" s="170" t="s">
        <v>10</v>
      </c>
      <c r="I91" s="170" t="s">
        <v>11</v>
      </c>
      <c r="J91" s="170" t="s">
        <v>8</v>
      </c>
      <c r="K91" s="170" t="s">
        <v>9</v>
      </c>
      <c r="L91" s="33" t="s">
        <v>7</v>
      </c>
      <c r="M91" s="171" t="s">
        <v>20</v>
      </c>
    </row>
    <row r="92" spans="1:13" s="19" customFormat="1" ht="12.75" customHeight="1">
      <c r="A92" s="265">
        <v>43907</v>
      </c>
      <c r="B92" s="266" t="s">
        <v>12</v>
      </c>
      <c r="C92" s="266" t="s">
        <v>13</v>
      </c>
      <c r="D92" s="266" t="s">
        <v>14</v>
      </c>
      <c r="E92" s="267" t="s">
        <v>15</v>
      </c>
      <c r="F92" s="268">
        <v>3500</v>
      </c>
      <c r="G92" s="249">
        <v>3500</v>
      </c>
      <c r="H92" s="249">
        <v>834.03</v>
      </c>
      <c r="I92" s="249">
        <v>2665.9700000000003</v>
      </c>
      <c r="J92" s="249">
        <v>0</v>
      </c>
      <c r="K92" s="249">
        <v>0</v>
      </c>
      <c r="L92" s="249">
        <f>462.12-29.84</f>
        <v>432.28000000000003</v>
      </c>
      <c r="M92" s="270" t="s">
        <v>26</v>
      </c>
    </row>
    <row r="93" spans="1:13" s="19" customFormat="1" ht="12.75" customHeight="1">
      <c r="A93" s="253"/>
      <c r="B93" s="255"/>
      <c r="C93" s="255"/>
      <c r="D93" s="255"/>
      <c r="E93" s="257"/>
      <c r="F93" s="269"/>
      <c r="G93" s="250"/>
      <c r="H93" s="250"/>
      <c r="I93" s="250"/>
      <c r="J93" s="250"/>
      <c r="K93" s="250"/>
      <c r="L93" s="250"/>
      <c r="M93" s="252"/>
    </row>
    <row r="94" spans="1:13" s="19" customFormat="1" ht="12.75" customHeight="1">
      <c r="A94" s="253">
        <v>43907</v>
      </c>
      <c r="B94" s="255" t="s">
        <v>12</v>
      </c>
      <c r="C94" s="255" t="s">
        <v>16</v>
      </c>
      <c r="D94" s="255" t="s">
        <v>17</v>
      </c>
      <c r="E94" s="257" t="s">
        <v>18</v>
      </c>
      <c r="F94" s="271">
        <v>4000</v>
      </c>
      <c r="G94" s="250">
        <v>4000</v>
      </c>
      <c r="H94" s="250">
        <v>1366.89</v>
      </c>
      <c r="I94" s="250">
        <v>2633.1099999999997</v>
      </c>
      <c r="J94" s="250">
        <v>0</v>
      </c>
      <c r="K94" s="250">
        <v>40.155000000000001</v>
      </c>
      <c r="L94" s="250">
        <v>1326.7349999999999</v>
      </c>
      <c r="M94" s="263" t="s">
        <v>26</v>
      </c>
    </row>
    <row r="95" spans="1:13" s="19" customFormat="1" ht="12.75" customHeight="1" thickBot="1">
      <c r="A95" s="254"/>
      <c r="B95" s="256"/>
      <c r="C95" s="256"/>
      <c r="D95" s="256"/>
      <c r="E95" s="258"/>
      <c r="F95" s="272"/>
      <c r="G95" s="273"/>
      <c r="H95" s="273"/>
      <c r="I95" s="273"/>
      <c r="J95" s="273"/>
      <c r="K95" s="273"/>
      <c r="L95" s="273"/>
      <c r="M95" s="264"/>
    </row>
    <row r="96" spans="1:13" s="19" customFormat="1" ht="12.75" customHeight="1" thickBot="1">
      <c r="A96" s="274" t="s">
        <v>19</v>
      </c>
      <c r="B96" s="275"/>
      <c r="C96" s="275"/>
      <c r="D96" s="275"/>
      <c r="E96" s="275"/>
      <c r="F96" s="97">
        <f t="shared" ref="F96:L96" si="12">F92+F94</f>
        <v>7500</v>
      </c>
      <c r="G96" s="97">
        <f t="shared" si="12"/>
        <v>7500</v>
      </c>
      <c r="H96" s="97">
        <f t="shared" si="12"/>
        <v>2200.92</v>
      </c>
      <c r="I96" s="97">
        <f t="shared" si="12"/>
        <v>5299.08</v>
      </c>
      <c r="J96" s="97">
        <f t="shared" si="12"/>
        <v>0</v>
      </c>
      <c r="K96" s="97">
        <f t="shared" si="12"/>
        <v>40.155000000000001</v>
      </c>
      <c r="L96" s="97">
        <f t="shared" si="12"/>
        <v>1759.0149999999999</v>
      </c>
      <c r="M96" s="98"/>
    </row>
    <row r="97" spans="1:13" s="19" customFormat="1" ht="12.75" customHeight="1" thickBot="1">
      <c r="A97" s="18"/>
      <c r="B97" s="18"/>
      <c r="C97" s="18"/>
      <c r="D97" s="18"/>
      <c r="E97" s="18"/>
      <c r="F97" s="18"/>
      <c r="G97" s="18"/>
      <c r="H97" s="18"/>
      <c r="I97" s="18"/>
      <c r="J97" s="18"/>
      <c r="K97" s="18"/>
      <c r="L97" s="18"/>
      <c r="M97" s="18"/>
    </row>
    <row r="98" spans="1:13" s="4" customFormat="1" ht="100.5" thickBot="1">
      <c r="A98" s="31" t="s">
        <v>0</v>
      </c>
      <c r="B98" s="32" t="s">
        <v>1</v>
      </c>
      <c r="C98" s="32" t="s">
        <v>2</v>
      </c>
      <c r="D98" s="163" t="s">
        <v>3</v>
      </c>
      <c r="E98" s="163" t="s">
        <v>4</v>
      </c>
      <c r="F98" s="163" t="s">
        <v>60</v>
      </c>
      <c r="G98" s="163" t="s">
        <v>6</v>
      </c>
      <c r="H98" s="163" t="s">
        <v>10</v>
      </c>
      <c r="I98" s="163" t="s">
        <v>11</v>
      </c>
      <c r="J98" s="163" t="s">
        <v>8</v>
      </c>
      <c r="K98" s="163" t="s">
        <v>9</v>
      </c>
      <c r="L98" s="33" t="s">
        <v>7</v>
      </c>
      <c r="M98" s="164" t="s">
        <v>20</v>
      </c>
    </row>
    <row r="99" spans="1:13" s="4" customFormat="1" ht="12.75" customHeight="1">
      <c r="A99" s="265">
        <v>43906</v>
      </c>
      <c r="B99" s="266" t="s">
        <v>12</v>
      </c>
      <c r="C99" s="266" t="s">
        <v>13</v>
      </c>
      <c r="D99" s="266" t="s">
        <v>14</v>
      </c>
      <c r="E99" s="267" t="s">
        <v>15</v>
      </c>
      <c r="F99" s="268">
        <v>3500</v>
      </c>
      <c r="G99" s="249">
        <v>3500</v>
      </c>
      <c r="H99" s="249">
        <v>834.03</v>
      </c>
      <c r="I99" s="249">
        <v>2665.9700000000003</v>
      </c>
      <c r="J99" s="249">
        <v>0</v>
      </c>
      <c r="K99" s="249">
        <v>0</v>
      </c>
      <c r="L99" s="249">
        <f>462.12-29.84</f>
        <v>432.28000000000003</v>
      </c>
      <c r="M99" s="270" t="s">
        <v>26</v>
      </c>
    </row>
    <row r="100" spans="1:13" s="4" customFormat="1" ht="12.75" customHeight="1">
      <c r="A100" s="253"/>
      <c r="B100" s="255"/>
      <c r="C100" s="255"/>
      <c r="D100" s="255"/>
      <c r="E100" s="257"/>
      <c r="F100" s="269"/>
      <c r="G100" s="250"/>
      <c r="H100" s="250"/>
      <c r="I100" s="250"/>
      <c r="J100" s="250"/>
      <c r="K100" s="250"/>
      <c r="L100" s="250"/>
      <c r="M100" s="252"/>
    </row>
    <row r="101" spans="1:13" s="4" customFormat="1" ht="12.75" customHeight="1">
      <c r="A101" s="253">
        <v>43906</v>
      </c>
      <c r="B101" s="255" t="s">
        <v>12</v>
      </c>
      <c r="C101" s="255" t="s">
        <v>16</v>
      </c>
      <c r="D101" s="255" t="s">
        <v>17</v>
      </c>
      <c r="E101" s="257" t="s">
        <v>18</v>
      </c>
      <c r="F101" s="271">
        <v>4000</v>
      </c>
      <c r="G101" s="250">
        <v>4000</v>
      </c>
      <c r="H101" s="250">
        <v>1366.89</v>
      </c>
      <c r="I101" s="250">
        <v>2633.1099999999997</v>
      </c>
      <c r="J101" s="250">
        <v>0</v>
      </c>
      <c r="K101" s="250">
        <v>40.155000000000001</v>
      </c>
      <c r="L101" s="250">
        <v>1326.7349999999999</v>
      </c>
      <c r="M101" s="263" t="s">
        <v>26</v>
      </c>
    </row>
    <row r="102" spans="1:13" s="4" customFormat="1" ht="12.75" customHeight="1" thickBot="1">
      <c r="A102" s="254"/>
      <c r="B102" s="256"/>
      <c r="C102" s="256"/>
      <c r="D102" s="256"/>
      <c r="E102" s="258"/>
      <c r="F102" s="272"/>
      <c r="G102" s="273"/>
      <c r="H102" s="273"/>
      <c r="I102" s="273"/>
      <c r="J102" s="273"/>
      <c r="K102" s="273"/>
      <c r="L102" s="273"/>
      <c r="M102" s="264"/>
    </row>
    <row r="103" spans="1:13" s="4" customFormat="1" ht="12.75" customHeight="1" thickBot="1">
      <c r="A103" s="274" t="s">
        <v>19</v>
      </c>
      <c r="B103" s="275"/>
      <c r="C103" s="275"/>
      <c r="D103" s="275"/>
      <c r="E103" s="275"/>
      <c r="F103" s="97">
        <f t="shared" ref="F103:L103" si="13">F99+F101</f>
        <v>7500</v>
      </c>
      <c r="G103" s="97">
        <f t="shared" si="13"/>
        <v>7500</v>
      </c>
      <c r="H103" s="97">
        <f t="shared" si="13"/>
        <v>2200.92</v>
      </c>
      <c r="I103" s="97">
        <f t="shared" si="13"/>
        <v>5299.08</v>
      </c>
      <c r="J103" s="97">
        <f t="shared" si="13"/>
        <v>0</v>
      </c>
      <c r="K103" s="97">
        <f t="shared" si="13"/>
        <v>40.155000000000001</v>
      </c>
      <c r="L103" s="97">
        <f t="shared" si="13"/>
        <v>1759.0149999999999</v>
      </c>
      <c r="M103" s="98"/>
    </row>
    <row r="104" spans="1:13" s="19" customFormat="1" ht="12.75" customHeight="1" thickBot="1">
      <c r="A104" s="18"/>
      <c r="B104" s="18"/>
      <c r="C104" s="18"/>
      <c r="D104" s="18"/>
      <c r="E104" s="18"/>
      <c r="F104" s="18"/>
      <c r="G104" s="18"/>
      <c r="H104" s="18"/>
      <c r="I104" s="18"/>
      <c r="J104" s="18"/>
      <c r="K104" s="18"/>
      <c r="L104" s="18"/>
      <c r="M104" s="18"/>
    </row>
    <row r="105" spans="1:13" s="4" customFormat="1" ht="100.5" thickBot="1">
      <c r="A105" s="31" t="s">
        <v>0</v>
      </c>
      <c r="B105" s="32" t="s">
        <v>1</v>
      </c>
      <c r="C105" s="32" t="s">
        <v>2</v>
      </c>
      <c r="D105" s="153" t="s">
        <v>3</v>
      </c>
      <c r="E105" s="153" t="s">
        <v>4</v>
      </c>
      <c r="F105" s="153" t="s">
        <v>60</v>
      </c>
      <c r="G105" s="153" t="s">
        <v>6</v>
      </c>
      <c r="H105" s="153" t="s">
        <v>10</v>
      </c>
      <c r="I105" s="153" t="s">
        <v>11</v>
      </c>
      <c r="J105" s="153" t="s">
        <v>8</v>
      </c>
      <c r="K105" s="153" t="s">
        <v>9</v>
      </c>
      <c r="L105" s="33" t="s">
        <v>7</v>
      </c>
      <c r="M105" s="154" t="s">
        <v>20</v>
      </c>
    </row>
    <row r="106" spans="1:13" s="4" customFormat="1" ht="12.75" customHeight="1">
      <c r="A106" s="265">
        <v>43904</v>
      </c>
      <c r="B106" s="266" t="s">
        <v>12</v>
      </c>
      <c r="C106" s="266" t="s">
        <v>13</v>
      </c>
      <c r="D106" s="266" t="s">
        <v>14</v>
      </c>
      <c r="E106" s="267" t="s">
        <v>15</v>
      </c>
      <c r="F106" s="268">
        <v>3500</v>
      </c>
      <c r="G106" s="249">
        <v>3500</v>
      </c>
      <c r="H106" s="249">
        <v>834.03</v>
      </c>
      <c r="I106" s="249">
        <v>2665.9700000000003</v>
      </c>
      <c r="J106" s="249">
        <v>0</v>
      </c>
      <c r="K106" s="249">
        <v>0</v>
      </c>
      <c r="L106" s="249">
        <f>462.12-29.84</f>
        <v>432.28000000000003</v>
      </c>
      <c r="M106" s="270" t="s">
        <v>26</v>
      </c>
    </row>
    <row r="107" spans="1:13" s="4" customFormat="1" ht="12.75" customHeight="1">
      <c r="A107" s="253"/>
      <c r="B107" s="255"/>
      <c r="C107" s="255"/>
      <c r="D107" s="255"/>
      <c r="E107" s="257"/>
      <c r="F107" s="269"/>
      <c r="G107" s="250"/>
      <c r="H107" s="250"/>
      <c r="I107" s="250"/>
      <c r="J107" s="250"/>
      <c r="K107" s="250"/>
      <c r="L107" s="250"/>
      <c r="M107" s="252"/>
    </row>
    <row r="108" spans="1:13" s="4" customFormat="1" ht="12.75" customHeight="1">
      <c r="A108" s="253">
        <v>43904</v>
      </c>
      <c r="B108" s="255" t="s">
        <v>12</v>
      </c>
      <c r="C108" s="255" t="s">
        <v>16</v>
      </c>
      <c r="D108" s="255" t="s">
        <v>17</v>
      </c>
      <c r="E108" s="257" t="s">
        <v>18</v>
      </c>
      <c r="F108" s="271">
        <v>4000</v>
      </c>
      <c r="G108" s="250">
        <v>4000</v>
      </c>
      <c r="H108" s="250">
        <v>1366.89</v>
      </c>
      <c r="I108" s="250">
        <v>2633.1099999999997</v>
      </c>
      <c r="J108" s="250">
        <v>0</v>
      </c>
      <c r="K108" s="250">
        <v>40.155000000000001</v>
      </c>
      <c r="L108" s="250">
        <v>1326.7349999999999</v>
      </c>
      <c r="M108" s="263" t="s">
        <v>26</v>
      </c>
    </row>
    <row r="109" spans="1:13" s="4" customFormat="1" ht="12.75" customHeight="1" thickBot="1">
      <c r="A109" s="254"/>
      <c r="B109" s="256"/>
      <c r="C109" s="256"/>
      <c r="D109" s="256"/>
      <c r="E109" s="258"/>
      <c r="F109" s="272"/>
      <c r="G109" s="273"/>
      <c r="H109" s="273"/>
      <c r="I109" s="273"/>
      <c r="J109" s="273"/>
      <c r="K109" s="273"/>
      <c r="L109" s="273"/>
      <c r="M109" s="264"/>
    </row>
    <row r="110" spans="1:13" s="4" customFormat="1" ht="12.75" customHeight="1" thickBot="1">
      <c r="A110" s="274" t="s">
        <v>19</v>
      </c>
      <c r="B110" s="275"/>
      <c r="C110" s="275"/>
      <c r="D110" s="275"/>
      <c r="E110" s="275"/>
      <c r="F110" s="97">
        <f t="shared" ref="F110:L110" si="14">F106+F108</f>
        <v>7500</v>
      </c>
      <c r="G110" s="97">
        <f t="shared" si="14"/>
        <v>7500</v>
      </c>
      <c r="H110" s="97">
        <f t="shared" si="14"/>
        <v>2200.92</v>
      </c>
      <c r="I110" s="97">
        <f t="shared" si="14"/>
        <v>5299.08</v>
      </c>
      <c r="J110" s="97">
        <f t="shared" si="14"/>
        <v>0</v>
      </c>
      <c r="K110" s="97">
        <f t="shared" si="14"/>
        <v>40.155000000000001</v>
      </c>
      <c r="L110" s="97">
        <f t="shared" si="14"/>
        <v>1759.0149999999999</v>
      </c>
      <c r="M110" s="98"/>
    </row>
    <row r="111" spans="1:13" s="19" customFormat="1" ht="12.75" customHeight="1" thickBot="1">
      <c r="A111" s="18"/>
      <c r="B111" s="18"/>
      <c r="C111" s="18"/>
      <c r="D111" s="18"/>
      <c r="E111" s="18"/>
      <c r="F111" s="18"/>
      <c r="G111" s="18"/>
      <c r="H111" s="18"/>
      <c r="I111" s="18"/>
      <c r="J111" s="18"/>
      <c r="K111" s="18"/>
      <c r="L111" s="18"/>
      <c r="M111" s="18"/>
    </row>
    <row r="112" spans="1:13" s="4" customFormat="1" ht="100.5" thickBot="1">
      <c r="A112" s="31" t="s">
        <v>0</v>
      </c>
      <c r="B112" s="32" t="s">
        <v>1</v>
      </c>
      <c r="C112" s="32" t="s">
        <v>2</v>
      </c>
      <c r="D112" s="153" t="s">
        <v>3</v>
      </c>
      <c r="E112" s="153" t="s">
        <v>4</v>
      </c>
      <c r="F112" s="153" t="s">
        <v>60</v>
      </c>
      <c r="G112" s="153" t="s">
        <v>6</v>
      </c>
      <c r="H112" s="153" t="s">
        <v>10</v>
      </c>
      <c r="I112" s="153" t="s">
        <v>11</v>
      </c>
      <c r="J112" s="153" t="s">
        <v>8</v>
      </c>
      <c r="K112" s="153" t="s">
        <v>9</v>
      </c>
      <c r="L112" s="33" t="s">
        <v>7</v>
      </c>
      <c r="M112" s="154" t="s">
        <v>20</v>
      </c>
    </row>
    <row r="113" spans="1:13" s="4" customFormat="1" ht="12.75" customHeight="1">
      <c r="A113" s="265">
        <v>43903</v>
      </c>
      <c r="B113" s="266" t="s">
        <v>12</v>
      </c>
      <c r="C113" s="266" t="s">
        <v>13</v>
      </c>
      <c r="D113" s="266" t="s">
        <v>14</v>
      </c>
      <c r="E113" s="267" t="s">
        <v>15</v>
      </c>
      <c r="F113" s="268">
        <v>3500</v>
      </c>
      <c r="G113" s="249">
        <v>3500</v>
      </c>
      <c r="H113" s="249">
        <v>834.03</v>
      </c>
      <c r="I113" s="249">
        <v>2665.9700000000003</v>
      </c>
      <c r="J113" s="249">
        <v>0</v>
      </c>
      <c r="K113" s="249">
        <v>0</v>
      </c>
      <c r="L113" s="249">
        <f>462.12-29.84</f>
        <v>432.28000000000003</v>
      </c>
      <c r="M113" s="270" t="s">
        <v>26</v>
      </c>
    </row>
    <row r="114" spans="1:13" s="4" customFormat="1">
      <c r="A114" s="253"/>
      <c r="B114" s="255"/>
      <c r="C114" s="255"/>
      <c r="D114" s="255"/>
      <c r="E114" s="257"/>
      <c r="F114" s="269"/>
      <c r="G114" s="250"/>
      <c r="H114" s="250"/>
      <c r="I114" s="250"/>
      <c r="J114" s="250"/>
      <c r="K114" s="250"/>
      <c r="L114" s="250"/>
      <c r="M114" s="252"/>
    </row>
    <row r="115" spans="1:13" s="4" customFormat="1" ht="12.75" customHeight="1">
      <c r="A115" s="253">
        <v>43903</v>
      </c>
      <c r="B115" s="255" t="s">
        <v>12</v>
      </c>
      <c r="C115" s="255" t="s">
        <v>16</v>
      </c>
      <c r="D115" s="255" t="s">
        <v>17</v>
      </c>
      <c r="E115" s="257" t="s">
        <v>18</v>
      </c>
      <c r="F115" s="271">
        <v>4000</v>
      </c>
      <c r="G115" s="250">
        <v>4000</v>
      </c>
      <c r="H115" s="250">
        <v>1366.89</v>
      </c>
      <c r="I115" s="250">
        <v>2633.1099999999997</v>
      </c>
      <c r="J115" s="250">
        <v>0</v>
      </c>
      <c r="K115" s="250">
        <v>40.155000000000001</v>
      </c>
      <c r="L115" s="250">
        <v>1326.7349999999999</v>
      </c>
      <c r="M115" s="263" t="s">
        <v>26</v>
      </c>
    </row>
    <row r="116" spans="1:13" s="4" customFormat="1" ht="12.75" customHeight="1" thickBot="1">
      <c r="A116" s="254"/>
      <c r="B116" s="256"/>
      <c r="C116" s="256"/>
      <c r="D116" s="256"/>
      <c r="E116" s="258"/>
      <c r="F116" s="272"/>
      <c r="G116" s="273"/>
      <c r="H116" s="273"/>
      <c r="I116" s="273"/>
      <c r="J116" s="273"/>
      <c r="K116" s="273"/>
      <c r="L116" s="273"/>
      <c r="M116" s="264"/>
    </row>
    <row r="117" spans="1:13" s="4" customFormat="1" ht="12.75" customHeight="1" thickBot="1">
      <c r="A117" s="274" t="s">
        <v>19</v>
      </c>
      <c r="B117" s="275"/>
      <c r="C117" s="275"/>
      <c r="D117" s="275"/>
      <c r="E117" s="275"/>
      <c r="F117" s="97">
        <f t="shared" ref="F117:L117" si="15">F113+F115</f>
        <v>7500</v>
      </c>
      <c r="G117" s="97">
        <f t="shared" si="15"/>
        <v>7500</v>
      </c>
      <c r="H117" s="97">
        <f t="shared" si="15"/>
        <v>2200.92</v>
      </c>
      <c r="I117" s="97">
        <f t="shared" si="15"/>
        <v>5299.08</v>
      </c>
      <c r="J117" s="97">
        <f t="shared" si="15"/>
        <v>0</v>
      </c>
      <c r="K117" s="97">
        <f t="shared" si="15"/>
        <v>40.155000000000001</v>
      </c>
      <c r="L117" s="97">
        <f t="shared" si="15"/>
        <v>1759.0149999999999</v>
      </c>
      <c r="M117" s="98"/>
    </row>
    <row r="118" spans="1:13" s="19" customFormat="1" ht="12.75" customHeight="1" thickBot="1">
      <c r="A118" s="18"/>
      <c r="B118" s="18"/>
      <c r="C118" s="18"/>
      <c r="D118" s="18"/>
      <c r="E118" s="18"/>
      <c r="F118" s="18"/>
      <c r="G118" s="18"/>
      <c r="H118" s="18"/>
      <c r="I118" s="18"/>
      <c r="J118" s="18"/>
      <c r="K118" s="18"/>
      <c r="L118" s="18"/>
      <c r="M118" s="18"/>
    </row>
    <row r="119" spans="1:13" s="4" customFormat="1" ht="100.5" thickBot="1">
      <c r="A119" s="31" t="s">
        <v>0</v>
      </c>
      <c r="B119" s="32" t="s">
        <v>1</v>
      </c>
      <c r="C119" s="32" t="s">
        <v>2</v>
      </c>
      <c r="D119" s="142" t="s">
        <v>3</v>
      </c>
      <c r="E119" s="142" t="s">
        <v>4</v>
      </c>
      <c r="F119" s="142" t="s">
        <v>60</v>
      </c>
      <c r="G119" s="142" t="s">
        <v>6</v>
      </c>
      <c r="H119" s="142" t="s">
        <v>10</v>
      </c>
      <c r="I119" s="142" t="s">
        <v>11</v>
      </c>
      <c r="J119" s="142" t="s">
        <v>8</v>
      </c>
      <c r="K119" s="142" t="s">
        <v>9</v>
      </c>
      <c r="L119" s="33" t="s">
        <v>7</v>
      </c>
      <c r="M119" s="143" t="s">
        <v>20</v>
      </c>
    </row>
    <row r="120" spans="1:13" s="4" customFormat="1" ht="12.75" customHeight="1">
      <c r="A120" s="265">
        <v>43902</v>
      </c>
      <c r="B120" s="266" t="s">
        <v>12</v>
      </c>
      <c r="C120" s="266" t="s">
        <v>13</v>
      </c>
      <c r="D120" s="266" t="s">
        <v>14</v>
      </c>
      <c r="E120" s="267" t="s">
        <v>15</v>
      </c>
      <c r="F120" s="268">
        <v>3500</v>
      </c>
      <c r="G120" s="249">
        <v>3500</v>
      </c>
      <c r="H120" s="249">
        <v>834.03</v>
      </c>
      <c r="I120" s="249">
        <v>2665.9700000000003</v>
      </c>
      <c r="J120" s="249">
        <v>0</v>
      </c>
      <c r="K120" s="249">
        <v>0</v>
      </c>
      <c r="L120" s="249">
        <f>462.12-29.84</f>
        <v>432.28000000000003</v>
      </c>
      <c r="M120" s="270" t="s">
        <v>26</v>
      </c>
    </row>
    <row r="121" spans="1:13" s="4" customFormat="1" ht="12.75" customHeight="1">
      <c r="A121" s="253"/>
      <c r="B121" s="255"/>
      <c r="C121" s="255"/>
      <c r="D121" s="255"/>
      <c r="E121" s="257"/>
      <c r="F121" s="269"/>
      <c r="G121" s="250"/>
      <c r="H121" s="250"/>
      <c r="I121" s="250"/>
      <c r="J121" s="250"/>
      <c r="K121" s="250"/>
      <c r="L121" s="250"/>
      <c r="M121" s="252"/>
    </row>
    <row r="122" spans="1:13" s="4" customFormat="1" ht="12.75" customHeight="1">
      <c r="A122" s="253">
        <v>43902</v>
      </c>
      <c r="B122" s="255" t="s">
        <v>12</v>
      </c>
      <c r="C122" s="255" t="s">
        <v>16</v>
      </c>
      <c r="D122" s="255" t="s">
        <v>17</v>
      </c>
      <c r="E122" s="257" t="s">
        <v>18</v>
      </c>
      <c r="F122" s="271">
        <v>4000</v>
      </c>
      <c r="G122" s="250">
        <v>4000</v>
      </c>
      <c r="H122" s="250">
        <v>1366.89</v>
      </c>
      <c r="I122" s="250">
        <v>2633.1099999999997</v>
      </c>
      <c r="J122" s="250">
        <v>0</v>
      </c>
      <c r="K122" s="250">
        <v>40.155000000000001</v>
      </c>
      <c r="L122" s="250">
        <v>1326.7349999999999</v>
      </c>
      <c r="M122" s="263" t="s">
        <v>26</v>
      </c>
    </row>
    <row r="123" spans="1:13" s="4" customFormat="1" ht="12.75" customHeight="1" thickBot="1">
      <c r="A123" s="254"/>
      <c r="B123" s="256"/>
      <c r="C123" s="256"/>
      <c r="D123" s="256"/>
      <c r="E123" s="258"/>
      <c r="F123" s="272"/>
      <c r="G123" s="273"/>
      <c r="H123" s="273"/>
      <c r="I123" s="273"/>
      <c r="J123" s="273"/>
      <c r="K123" s="273"/>
      <c r="L123" s="273"/>
      <c r="M123" s="264"/>
    </row>
    <row r="124" spans="1:13" s="4" customFormat="1" ht="12.75" customHeight="1" thickBot="1">
      <c r="A124" s="274" t="s">
        <v>19</v>
      </c>
      <c r="B124" s="275"/>
      <c r="C124" s="275"/>
      <c r="D124" s="275"/>
      <c r="E124" s="275"/>
      <c r="F124" s="97">
        <f t="shared" ref="F124:L124" si="16">F120+F122</f>
        <v>7500</v>
      </c>
      <c r="G124" s="97">
        <f t="shared" si="16"/>
        <v>7500</v>
      </c>
      <c r="H124" s="97">
        <f t="shared" si="16"/>
        <v>2200.92</v>
      </c>
      <c r="I124" s="97">
        <f t="shared" si="16"/>
        <v>5299.08</v>
      </c>
      <c r="J124" s="97">
        <f t="shared" si="16"/>
        <v>0</v>
      </c>
      <c r="K124" s="97">
        <f t="shared" si="16"/>
        <v>40.155000000000001</v>
      </c>
      <c r="L124" s="97">
        <f t="shared" si="16"/>
        <v>1759.0149999999999</v>
      </c>
      <c r="M124" s="98"/>
    </row>
    <row r="125" spans="1:13" s="4" customFormat="1" ht="12.75" customHeight="1" thickBot="1">
      <c r="A125" s="18"/>
      <c r="B125" s="18"/>
      <c r="C125" s="18"/>
      <c r="D125" s="18"/>
      <c r="E125" s="18"/>
      <c r="F125" s="18"/>
      <c r="G125" s="18"/>
      <c r="H125" s="18"/>
      <c r="I125" s="18"/>
      <c r="J125" s="18"/>
      <c r="K125" s="18"/>
      <c r="L125" s="18"/>
      <c r="M125" s="18"/>
    </row>
    <row r="126" spans="1:13" s="4" customFormat="1" ht="100.5" thickBot="1">
      <c r="A126" s="31" t="s">
        <v>0</v>
      </c>
      <c r="B126" s="32" t="s">
        <v>1</v>
      </c>
      <c r="C126" s="32" t="s">
        <v>2</v>
      </c>
      <c r="D126" s="130" t="s">
        <v>3</v>
      </c>
      <c r="E126" s="130" t="s">
        <v>4</v>
      </c>
      <c r="F126" s="130" t="s">
        <v>60</v>
      </c>
      <c r="G126" s="130" t="s">
        <v>6</v>
      </c>
      <c r="H126" s="130" t="s">
        <v>10</v>
      </c>
      <c r="I126" s="130" t="s">
        <v>11</v>
      </c>
      <c r="J126" s="130" t="s">
        <v>8</v>
      </c>
      <c r="K126" s="130" t="s">
        <v>9</v>
      </c>
      <c r="L126" s="33" t="s">
        <v>7</v>
      </c>
      <c r="M126" s="131" t="s">
        <v>20</v>
      </c>
    </row>
    <row r="127" spans="1:13" s="4" customFormat="1" ht="12.75" customHeight="1">
      <c r="A127" s="265">
        <v>43901</v>
      </c>
      <c r="B127" s="266" t="s">
        <v>12</v>
      </c>
      <c r="C127" s="266" t="s">
        <v>13</v>
      </c>
      <c r="D127" s="266" t="s">
        <v>14</v>
      </c>
      <c r="E127" s="267" t="s">
        <v>15</v>
      </c>
      <c r="F127" s="268">
        <v>3500</v>
      </c>
      <c r="G127" s="249">
        <v>3500</v>
      </c>
      <c r="H127" s="249">
        <v>834.03</v>
      </c>
      <c r="I127" s="249">
        <v>2665.9700000000003</v>
      </c>
      <c r="J127" s="249">
        <v>0</v>
      </c>
      <c r="K127" s="249">
        <v>0</v>
      </c>
      <c r="L127" s="249">
        <f>462.12-29.84</f>
        <v>432.28000000000003</v>
      </c>
      <c r="M127" s="270" t="s">
        <v>26</v>
      </c>
    </row>
    <row r="128" spans="1:13" s="4" customFormat="1" ht="12.75" customHeight="1">
      <c r="A128" s="253"/>
      <c r="B128" s="255"/>
      <c r="C128" s="255"/>
      <c r="D128" s="255"/>
      <c r="E128" s="257"/>
      <c r="F128" s="269"/>
      <c r="G128" s="250"/>
      <c r="H128" s="250"/>
      <c r="I128" s="250"/>
      <c r="J128" s="250"/>
      <c r="K128" s="250"/>
      <c r="L128" s="250"/>
      <c r="M128" s="252"/>
    </row>
    <row r="129" spans="1:13" s="4" customFormat="1" ht="12.75" customHeight="1">
      <c r="A129" s="253">
        <v>43901</v>
      </c>
      <c r="B129" s="255" t="s">
        <v>12</v>
      </c>
      <c r="C129" s="255" t="s">
        <v>16</v>
      </c>
      <c r="D129" s="255" t="s">
        <v>17</v>
      </c>
      <c r="E129" s="257" t="s">
        <v>18</v>
      </c>
      <c r="F129" s="271">
        <v>4000</v>
      </c>
      <c r="G129" s="250">
        <v>4000</v>
      </c>
      <c r="H129" s="250">
        <v>1366.89</v>
      </c>
      <c r="I129" s="250">
        <v>2633.1099999999997</v>
      </c>
      <c r="J129" s="250">
        <v>0</v>
      </c>
      <c r="K129" s="250">
        <v>40.155000000000001</v>
      </c>
      <c r="L129" s="250">
        <v>1326.7349999999999</v>
      </c>
      <c r="M129" s="263" t="s">
        <v>26</v>
      </c>
    </row>
    <row r="130" spans="1:13" s="4" customFormat="1" ht="12.75" customHeight="1" thickBot="1">
      <c r="A130" s="254"/>
      <c r="B130" s="256"/>
      <c r="C130" s="256"/>
      <c r="D130" s="256"/>
      <c r="E130" s="258"/>
      <c r="F130" s="272"/>
      <c r="G130" s="273"/>
      <c r="H130" s="273"/>
      <c r="I130" s="273"/>
      <c r="J130" s="273"/>
      <c r="K130" s="273"/>
      <c r="L130" s="273"/>
      <c r="M130" s="264"/>
    </row>
    <row r="131" spans="1:13" s="4" customFormat="1" ht="12.75" customHeight="1" thickBot="1">
      <c r="A131" s="274" t="s">
        <v>19</v>
      </c>
      <c r="B131" s="275"/>
      <c r="C131" s="275"/>
      <c r="D131" s="275"/>
      <c r="E131" s="275"/>
      <c r="F131" s="97">
        <f t="shared" ref="F131:L131" si="17">F127+F129</f>
        <v>7500</v>
      </c>
      <c r="G131" s="97">
        <f t="shared" si="17"/>
        <v>7500</v>
      </c>
      <c r="H131" s="97">
        <f t="shared" si="17"/>
        <v>2200.92</v>
      </c>
      <c r="I131" s="97">
        <f t="shared" si="17"/>
        <v>5299.08</v>
      </c>
      <c r="J131" s="97">
        <f t="shared" si="17"/>
        <v>0</v>
      </c>
      <c r="K131" s="97">
        <f t="shared" si="17"/>
        <v>40.155000000000001</v>
      </c>
      <c r="L131" s="97">
        <f t="shared" si="17"/>
        <v>1759.0149999999999</v>
      </c>
      <c r="M131" s="98"/>
    </row>
    <row r="132" spans="1:13" s="19" customFormat="1" ht="12.75" customHeight="1" thickBot="1">
      <c r="A132" s="18"/>
      <c r="B132" s="18"/>
      <c r="C132" s="18"/>
      <c r="D132" s="18"/>
      <c r="E132" s="18"/>
      <c r="F132" s="18"/>
      <c r="G132" s="18"/>
      <c r="H132" s="18"/>
      <c r="I132" s="18"/>
      <c r="J132" s="18"/>
      <c r="K132" s="18"/>
      <c r="L132" s="18"/>
      <c r="M132" s="18"/>
    </row>
    <row r="133" spans="1:13" s="4" customFormat="1" ht="100.5" thickBot="1">
      <c r="A133" s="31" t="s">
        <v>0</v>
      </c>
      <c r="B133" s="32" t="s">
        <v>1</v>
      </c>
      <c r="C133" s="32" t="s">
        <v>2</v>
      </c>
      <c r="D133" s="122" t="s">
        <v>3</v>
      </c>
      <c r="E133" s="122" t="s">
        <v>4</v>
      </c>
      <c r="F133" s="122" t="s">
        <v>60</v>
      </c>
      <c r="G133" s="122" t="s">
        <v>6</v>
      </c>
      <c r="H133" s="122" t="s">
        <v>10</v>
      </c>
      <c r="I133" s="122" t="s">
        <v>11</v>
      </c>
      <c r="J133" s="122" t="s">
        <v>8</v>
      </c>
      <c r="K133" s="122" t="s">
        <v>9</v>
      </c>
      <c r="L133" s="33" t="s">
        <v>7</v>
      </c>
      <c r="M133" s="123" t="s">
        <v>20</v>
      </c>
    </row>
    <row r="134" spans="1:13" s="4" customFormat="1" ht="12.75" customHeight="1">
      <c r="A134" s="265">
        <v>43900</v>
      </c>
      <c r="B134" s="266" t="s">
        <v>12</v>
      </c>
      <c r="C134" s="266" t="s">
        <v>13</v>
      </c>
      <c r="D134" s="266" t="s">
        <v>14</v>
      </c>
      <c r="E134" s="267" t="s">
        <v>15</v>
      </c>
      <c r="F134" s="268">
        <v>3500</v>
      </c>
      <c r="G134" s="249">
        <v>3500</v>
      </c>
      <c r="H134" s="249">
        <v>834.03</v>
      </c>
      <c r="I134" s="249">
        <v>2665.9700000000003</v>
      </c>
      <c r="J134" s="249">
        <v>0</v>
      </c>
      <c r="K134" s="249">
        <v>0</v>
      </c>
      <c r="L134" s="249">
        <f>462.12-29.84</f>
        <v>432.28000000000003</v>
      </c>
      <c r="M134" s="270" t="s">
        <v>26</v>
      </c>
    </row>
    <row r="135" spans="1:13" s="4" customFormat="1" ht="12.75" customHeight="1">
      <c r="A135" s="253"/>
      <c r="B135" s="255"/>
      <c r="C135" s="255"/>
      <c r="D135" s="255"/>
      <c r="E135" s="257"/>
      <c r="F135" s="269"/>
      <c r="G135" s="250"/>
      <c r="H135" s="250"/>
      <c r="I135" s="250"/>
      <c r="J135" s="250"/>
      <c r="K135" s="250"/>
      <c r="L135" s="250"/>
      <c r="M135" s="252"/>
    </row>
    <row r="136" spans="1:13" s="4" customFormat="1" ht="12.75" customHeight="1">
      <c r="A136" s="253">
        <v>43900</v>
      </c>
      <c r="B136" s="255" t="s">
        <v>12</v>
      </c>
      <c r="C136" s="255" t="s">
        <v>16</v>
      </c>
      <c r="D136" s="255" t="s">
        <v>17</v>
      </c>
      <c r="E136" s="257" t="s">
        <v>18</v>
      </c>
      <c r="F136" s="271">
        <v>4000</v>
      </c>
      <c r="G136" s="250">
        <v>4000</v>
      </c>
      <c r="H136" s="250">
        <v>1366.89</v>
      </c>
      <c r="I136" s="250">
        <v>2633.1099999999997</v>
      </c>
      <c r="J136" s="250">
        <v>0</v>
      </c>
      <c r="K136" s="250">
        <v>40.155000000000001</v>
      </c>
      <c r="L136" s="250">
        <v>1326.7349999999999</v>
      </c>
      <c r="M136" s="263" t="s">
        <v>26</v>
      </c>
    </row>
    <row r="137" spans="1:13" s="4" customFormat="1" ht="12.75" customHeight="1" thickBot="1">
      <c r="A137" s="254"/>
      <c r="B137" s="256"/>
      <c r="C137" s="256"/>
      <c r="D137" s="256"/>
      <c r="E137" s="258"/>
      <c r="F137" s="272"/>
      <c r="G137" s="273"/>
      <c r="H137" s="273"/>
      <c r="I137" s="273"/>
      <c r="J137" s="273"/>
      <c r="K137" s="273"/>
      <c r="L137" s="273"/>
      <c r="M137" s="264"/>
    </row>
    <row r="138" spans="1:13" s="4" customFormat="1" ht="12.75" customHeight="1" thickBot="1">
      <c r="A138" s="274" t="s">
        <v>19</v>
      </c>
      <c r="B138" s="275"/>
      <c r="C138" s="275"/>
      <c r="D138" s="275"/>
      <c r="E138" s="275"/>
      <c r="F138" s="97">
        <f t="shared" ref="F138:L138" si="18">F134+F136</f>
        <v>7500</v>
      </c>
      <c r="G138" s="97">
        <f t="shared" si="18"/>
        <v>7500</v>
      </c>
      <c r="H138" s="97">
        <f t="shared" si="18"/>
        <v>2200.92</v>
      </c>
      <c r="I138" s="97">
        <f t="shared" si="18"/>
        <v>5299.08</v>
      </c>
      <c r="J138" s="97">
        <f t="shared" si="18"/>
        <v>0</v>
      </c>
      <c r="K138" s="97">
        <f t="shared" si="18"/>
        <v>40.155000000000001</v>
      </c>
      <c r="L138" s="97">
        <f t="shared" si="18"/>
        <v>1759.0149999999999</v>
      </c>
      <c r="M138" s="98"/>
    </row>
    <row r="139" spans="1:13" s="19" customFormat="1" ht="12.75" customHeight="1" thickBot="1">
      <c r="A139" s="18"/>
      <c r="B139" s="18"/>
      <c r="C139" s="18"/>
      <c r="D139" s="18"/>
      <c r="E139" s="18"/>
      <c r="F139" s="18"/>
      <c r="G139" s="18"/>
      <c r="H139" s="18"/>
      <c r="I139" s="18"/>
      <c r="J139" s="18"/>
      <c r="K139" s="18"/>
      <c r="L139" s="18"/>
      <c r="M139" s="18"/>
    </row>
    <row r="140" spans="1:13" s="4" customFormat="1" ht="100.5" thickBot="1">
      <c r="A140" s="31" t="s">
        <v>0</v>
      </c>
      <c r="B140" s="32" t="s">
        <v>1</v>
      </c>
      <c r="C140" s="32" t="s">
        <v>2</v>
      </c>
      <c r="D140" s="113" t="s">
        <v>3</v>
      </c>
      <c r="E140" s="113" t="s">
        <v>4</v>
      </c>
      <c r="F140" s="113" t="s">
        <v>60</v>
      </c>
      <c r="G140" s="113" t="s">
        <v>6</v>
      </c>
      <c r="H140" s="113" t="s">
        <v>10</v>
      </c>
      <c r="I140" s="113" t="s">
        <v>11</v>
      </c>
      <c r="J140" s="113" t="s">
        <v>8</v>
      </c>
      <c r="K140" s="113" t="s">
        <v>9</v>
      </c>
      <c r="L140" s="33" t="s">
        <v>7</v>
      </c>
      <c r="M140" s="114" t="s">
        <v>20</v>
      </c>
    </row>
    <row r="141" spans="1:13" s="4" customFormat="1" ht="12.75" customHeight="1">
      <c r="A141" s="265">
        <v>43899</v>
      </c>
      <c r="B141" s="266" t="s">
        <v>12</v>
      </c>
      <c r="C141" s="266" t="s">
        <v>13</v>
      </c>
      <c r="D141" s="266" t="s">
        <v>14</v>
      </c>
      <c r="E141" s="267" t="s">
        <v>15</v>
      </c>
      <c r="F141" s="268">
        <v>3500</v>
      </c>
      <c r="G141" s="249">
        <v>3500</v>
      </c>
      <c r="H141" s="249">
        <v>834.03</v>
      </c>
      <c r="I141" s="249">
        <v>2665.9700000000003</v>
      </c>
      <c r="J141" s="249">
        <v>0</v>
      </c>
      <c r="K141" s="249">
        <v>0</v>
      </c>
      <c r="L141" s="249">
        <f>462.12-29.84</f>
        <v>432.28000000000003</v>
      </c>
      <c r="M141" s="270" t="s">
        <v>26</v>
      </c>
    </row>
    <row r="142" spans="1:13" s="4" customFormat="1" ht="12.75" customHeight="1">
      <c r="A142" s="253"/>
      <c r="B142" s="255"/>
      <c r="C142" s="255"/>
      <c r="D142" s="255"/>
      <c r="E142" s="257"/>
      <c r="F142" s="269"/>
      <c r="G142" s="250"/>
      <c r="H142" s="250"/>
      <c r="I142" s="250"/>
      <c r="J142" s="250"/>
      <c r="K142" s="250"/>
      <c r="L142" s="250"/>
      <c r="M142" s="252"/>
    </row>
    <row r="143" spans="1:13" s="4" customFormat="1" ht="12.75" customHeight="1">
      <c r="A143" s="253">
        <v>43899</v>
      </c>
      <c r="B143" s="255" t="s">
        <v>12</v>
      </c>
      <c r="C143" s="255" t="s">
        <v>16</v>
      </c>
      <c r="D143" s="255" t="s">
        <v>17</v>
      </c>
      <c r="E143" s="257" t="s">
        <v>18</v>
      </c>
      <c r="F143" s="271">
        <v>4000</v>
      </c>
      <c r="G143" s="250">
        <v>4000</v>
      </c>
      <c r="H143" s="250">
        <v>1366.89</v>
      </c>
      <c r="I143" s="250">
        <v>2633.1099999999997</v>
      </c>
      <c r="J143" s="250">
        <v>0</v>
      </c>
      <c r="K143" s="250">
        <v>40.155000000000001</v>
      </c>
      <c r="L143" s="250">
        <v>1326.7349999999999</v>
      </c>
      <c r="M143" s="263" t="s">
        <v>26</v>
      </c>
    </row>
    <row r="144" spans="1:13" s="4" customFormat="1" ht="12.75" customHeight="1" thickBot="1">
      <c r="A144" s="254"/>
      <c r="B144" s="256"/>
      <c r="C144" s="256"/>
      <c r="D144" s="256"/>
      <c r="E144" s="258"/>
      <c r="F144" s="272"/>
      <c r="G144" s="273"/>
      <c r="H144" s="273"/>
      <c r="I144" s="273"/>
      <c r="J144" s="273"/>
      <c r="K144" s="273"/>
      <c r="L144" s="273"/>
      <c r="M144" s="264"/>
    </row>
    <row r="145" spans="1:13" s="4" customFormat="1" ht="12.75" customHeight="1" thickBot="1">
      <c r="A145" s="274" t="s">
        <v>19</v>
      </c>
      <c r="B145" s="275"/>
      <c r="C145" s="275"/>
      <c r="D145" s="275"/>
      <c r="E145" s="275"/>
      <c r="F145" s="97">
        <f t="shared" ref="F145:L145" si="19">F141+F143</f>
        <v>7500</v>
      </c>
      <c r="G145" s="97">
        <f t="shared" si="19"/>
        <v>7500</v>
      </c>
      <c r="H145" s="97">
        <f t="shared" si="19"/>
        <v>2200.92</v>
      </c>
      <c r="I145" s="97">
        <f t="shared" si="19"/>
        <v>5299.08</v>
      </c>
      <c r="J145" s="97">
        <f t="shared" si="19"/>
        <v>0</v>
      </c>
      <c r="K145" s="97">
        <f t="shared" si="19"/>
        <v>40.155000000000001</v>
      </c>
      <c r="L145" s="97">
        <f t="shared" si="19"/>
        <v>1759.0149999999999</v>
      </c>
      <c r="M145" s="98"/>
    </row>
    <row r="146" spans="1:13" s="19" customFormat="1" ht="12.75" customHeight="1" thickBot="1">
      <c r="A146" s="18"/>
      <c r="B146" s="18"/>
      <c r="C146" s="18"/>
      <c r="D146" s="18"/>
      <c r="E146" s="18"/>
      <c r="F146" s="18"/>
      <c r="G146" s="18"/>
      <c r="H146" s="18"/>
      <c r="I146" s="18"/>
      <c r="J146" s="18"/>
      <c r="K146" s="18"/>
      <c r="L146" s="18"/>
      <c r="M146" s="18"/>
    </row>
    <row r="147" spans="1:13" s="4" customFormat="1" ht="100.5" thickBot="1">
      <c r="A147" s="31" t="s">
        <v>0</v>
      </c>
      <c r="B147" s="32" t="s">
        <v>1</v>
      </c>
      <c r="C147" s="32" t="s">
        <v>2</v>
      </c>
      <c r="D147" s="106" t="s">
        <v>3</v>
      </c>
      <c r="E147" s="106" t="s">
        <v>4</v>
      </c>
      <c r="F147" s="106" t="s">
        <v>60</v>
      </c>
      <c r="G147" s="106" t="s">
        <v>6</v>
      </c>
      <c r="H147" s="106" t="s">
        <v>10</v>
      </c>
      <c r="I147" s="106" t="s">
        <v>11</v>
      </c>
      <c r="J147" s="106" t="s">
        <v>8</v>
      </c>
      <c r="K147" s="106" t="s">
        <v>9</v>
      </c>
      <c r="L147" s="33" t="s">
        <v>7</v>
      </c>
      <c r="M147" s="107" t="s">
        <v>20</v>
      </c>
    </row>
    <row r="148" spans="1:13" s="4" customFormat="1" ht="12.75" customHeight="1">
      <c r="A148" s="265">
        <v>43897</v>
      </c>
      <c r="B148" s="266" t="s">
        <v>12</v>
      </c>
      <c r="C148" s="266" t="s">
        <v>13</v>
      </c>
      <c r="D148" s="266" t="s">
        <v>14</v>
      </c>
      <c r="E148" s="267" t="s">
        <v>15</v>
      </c>
      <c r="F148" s="268">
        <v>3500</v>
      </c>
      <c r="G148" s="249">
        <v>3500</v>
      </c>
      <c r="H148" s="249">
        <v>834.03</v>
      </c>
      <c r="I148" s="249">
        <v>2665.9700000000003</v>
      </c>
      <c r="J148" s="249">
        <v>0</v>
      </c>
      <c r="K148" s="249">
        <v>0</v>
      </c>
      <c r="L148" s="249">
        <f>462.12-29.84</f>
        <v>432.28000000000003</v>
      </c>
      <c r="M148" s="270" t="s">
        <v>26</v>
      </c>
    </row>
    <row r="149" spans="1:13" s="4" customFormat="1" ht="12.75" customHeight="1">
      <c r="A149" s="253"/>
      <c r="B149" s="255"/>
      <c r="C149" s="255"/>
      <c r="D149" s="255"/>
      <c r="E149" s="257"/>
      <c r="F149" s="269"/>
      <c r="G149" s="250"/>
      <c r="H149" s="250"/>
      <c r="I149" s="250"/>
      <c r="J149" s="250"/>
      <c r="K149" s="250"/>
      <c r="L149" s="250"/>
      <c r="M149" s="252"/>
    </row>
    <row r="150" spans="1:13" s="4" customFormat="1" ht="12.75" customHeight="1">
      <c r="A150" s="253">
        <v>43897</v>
      </c>
      <c r="B150" s="255" t="s">
        <v>12</v>
      </c>
      <c r="C150" s="255" t="s">
        <v>16</v>
      </c>
      <c r="D150" s="255" t="s">
        <v>17</v>
      </c>
      <c r="E150" s="257" t="s">
        <v>18</v>
      </c>
      <c r="F150" s="271">
        <v>4000</v>
      </c>
      <c r="G150" s="250">
        <v>4000</v>
      </c>
      <c r="H150" s="250">
        <v>1366.89</v>
      </c>
      <c r="I150" s="250">
        <v>2633.1099999999997</v>
      </c>
      <c r="J150" s="250">
        <v>0</v>
      </c>
      <c r="K150" s="250">
        <v>40.155000000000001</v>
      </c>
      <c r="L150" s="250">
        <v>1326.7349999999999</v>
      </c>
      <c r="M150" s="263" t="s">
        <v>26</v>
      </c>
    </row>
    <row r="151" spans="1:13" s="4" customFormat="1" ht="12.75" customHeight="1" thickBot="1">
      <c r="A151" s="254"/>
      <c r="B151" s="256"/>
      <c r="C151" s="256"/>
      <c r="D151" s="256"/>
      <c r="E151" s="258"/>
      <c r="F151" s="272"/>
      <c r="G151" s="273"/>
      <c r="H151" s="273"/>
      <c r="I151" s="273"/>
      <c r="J151" s="273"/>
      <c r="K151" s="273"/>
      <c r="L151" s="273"/>
      <c r="M151" s="264"/>
    </row>
    <row r="152" spans="1:13" s="4" customFormat="1" ht="12.75" customHeight="1" thickBot="1">
      <c r="A152" s="274" t="s">
        <v>19</v>
      </c>
      <c r="B152" s="275"/>
      <c r="C152" s="275"/>
      <c r="D152" s="275"/>
      <c r="E152" s="275"/>
      <c r="F152" s="97">
        <f t="shared" ref="F152:L152" si="20">F148+F150</f>
        <v>7500</v>
      </c>
      <c r="G152" s="97">
        <f t="shared" si="20"/>
        <v>7500</v>
      </c>
      <c r="H152" s="97">
        <f t="shared" si="20"/>
        <v>2200.92</v>
      </c>
      <c r="I152" s="97">
        <f t="shared" si="20"/>
        <v>5299.08</v>
      </c>
      <c r="J152" s="97">
        <f t="shared" si="20"/>
        <v>0</v>
      </c>
      <c r="K152" s="97">
        <f t="shared" si="20"/>
        <v>40.155000000000001</v>
      </c>
      <c r="L152" s="97">
        <f t="shared" si="20"/>
        <v>1759.0149999999999</v>
      </c>
      <c r="M152" s="98"/>
    </row>
    <row r="153" spans="1:13" s="19" customFormat="1" ht="12.75" customHeight="1" thickBot="1">
      <c r="A153" s="18"/>
      <c r="B153" s="18"/>
      <c r="C153" s="18"/>
      <c r="D153" s="18"/>
      <c r="E153" s="18"/>
      <c r="F153" s="18"/>
      <c r="G153" s="18"/>
      <c r="H153" s="18"/>
      <c r="I153" s="18"/>
      <c r="J153" s="18"/>
      <c r="K153" s="18"/>
      <c r="L153" s="18"/>
      <c r="M153" s="18"/>
    </row>
    <row r="154" spans="1:13" s="4" customFormat="1" ht="100.5" thickBot="1">
      <c r="A154" s="31" t="s">
        <v>0</v>
      </c>
      <c r="B154" s="32" t="s">
        <v>1</v>
      </c>
      <c r="C154" s="32" t="s">
        <v>2</v>
      </c>
      <c r="D154" s="93" t="s">
        <v>3</v>
      </c>
      <c r="E154" s="93" t="s">
        <v>4</v>
      </c>
      <c r="F154" s="93" t="s">
        <v>60</v>
      </c>
      <c r="G154" s="93" t="s">
        <v>6</v>
      </c>
      <c r="H154" s="93" t="s">
        <v>10</v>
      </c>
      <c r="I154" s="93" t="s">
        <v>11</v>
      </c>
      <c r="J154" s="93" t="s">
        <v>8</v>
      </c>
      <c r="K154" s="93" t="s">
        <v>9</v>
      </c>
      <c r="L154" s="33" t="s">
        <v>7</v>
      </c>
      <c r="M154" s="94" t="s">
        <v>20</v>
      </c>
    </row>
    <row r="155" spans="1:13" s="4" customFormat="1" ht="12.75" customHeight="1">
      <c r="A155" s="265">
        <v>43896</v>
      </c>
      <c r="B155" s="266" t="s">
        <v>12</v>
      </c>
      <c r="C155" s="266" t="s">
        <v>13</v>
      </c>
      <c r="D155" s="266" t="s">
        <v>14</v>
      </c>
      <c r="E155" s="267" t="s">
        <v>15</v>
      </c>
      <c r="F155" s="268">
        <v>3500</v>
      </c>
      <c r="G155" s="249">
        <v>3500</v>
      </c>
      <c r="H155" s="249">
        <v>834.03</v>
      </c>
      <c r="I155" s="249">
        <v>2665.9700000000003</v>
      </c>
      <c r="J155" s="249">
        <v>0</v>
      </c>
      <c r="K155" s="249">
        <v>0</v>
      </c>
      <c r="L155" s="249">
        <f>462.12-29.84</f>
        <v>432.28000000000003</v>
      </c>
      <c r="M155" s="270" t="s">
        <v>26</v>
      </c>
    </row>
    <row r="156" spans="1:13" s="4" customFormat="1" ht="12.75" customHeight="1">
      <c r="A156" s="253"/>
      <c r="B156" s="255"/>
      <c r="C156" s="255"/>
      <c r="D156" s="255"/>
      <c r="E156" s="257"/>
      <c r="F156" s="269"/>
      <c r="G156" s="250"/>
      <c r="H156" s="250"/>
      <c r="I156" s="250"/>
      <c r="J156" s="250"/>
      <c r="K156" s="250"/>
      <c r="L156" s="250"/>
      <c r="M156" s="252"/>
    </row>
    <row r="157" spans="1:13" s="4" customFormat="1" ht="12.75" customHeight="1">
      <c r="A157" s="253">
        <v>43896</v>
      </c>
      <c r="B157" s="255" t="s">
        <v>12</v>
      </c>
      <c r="C157" s="255" t="s">
        <v>16</v>
      </c>
      <c r="D157" s="255" t="s">
        <v>17</v>
      </c>
      <c r="E157" s="257" t="s">
        <v>18</v>
      </c>
      <c r="F157" s="271">
        <v>4000</v>
      </c>
      <c r="G157" s="250">
        <v>4000</v>
      </c>
      <c r="H157" s="250">
        <v>1366.89</v>
      </c>
      <c r="I157" s="250">
        <v>2633.1099999999997</v>
      </c>
      <c r="J157" s="250">
        <v>0</v>
      </c>
      <c r="K157" s="250">
        <v>40.155000000000001</v>
      </c>
      <c r="L157" s="250">
        <v>1326.7349999999999</v>
      </c>
      <c r="M157" s="263" t="s">
        <v>26</v>
      </c>
    </row>
    <row r="158" spans="1:13" s="4" customFormat="1" ht="12.75" customHeight="1" thickBot="1">
      <c r="A158" s="254"/>
      <c r="B158" s="256"/>
      <c r="C158" s="256"/>
      <c r="D158" s="256"/>
      <c r="E158" s="258"/>
      <c r="F158" s="272"/>
      <c r="G158" s="273"/>
      <c r="H158" s="273"/>
      <c r="I158" s="273"/>
      <c r="J158" s="273"/>
      <c r="K158" s="273"/>
      <c r="L158" s="273"/>
      <c r="M158" s="264"/>
    </row>
    <row r="159" spans="1:13" s="4" customFormat="1" ht="12.75" customHeight="1" thickBot="1">
      <c r="A159" s="274" t="s">
        <v>19</v>
      </c>
      <c r="B159" s="275"/>
      <c r="C159" s="275"/>
      <c r="D159" s="275"/>
      <c r="E159" s="275"/>
      <c r="F159" s="97">
        <f t="shared" ref="F159:L159" si="21">F155+F157</f>
        <v>7500</v>
      </c>
      <c r="G159" s="97">
        <f t="shared" si="21"/>
        <v>7500</v>
      </c>
      <c r="H159" s="97">
        <f t="shared" si="21"/>
        <v>2200.92</v>
      </c>
      <c r="I159" s="97">
        <f t="shared" si="21"/>
        <v>5299.08</v>
      </c>
      <c r="J159" s="97">
        <f t="shared" si="21"/>
        <v>0</v>
      </c>
      <c r="K159" s="97">
        <f t="shared" si="21"/>
        <v>40.155000000000001</v>
      </c>
      <c r="L159" s="97">
        <f t="shared" si="21"/>
        <v>1759.0149999999999</v>
      </c>
      <c r="M159" s="98"/>
    </row>
    <row r="160" spans="1:13" s="19" customFormat="1" ht="12.75" customHeight="1" thickBot="1">
      <c r="A160" s="18"/>
      <c r="B160" s="18"/>
      <c r="C160" s="18"/>
      <c r="D160" s="18"/>
      <c r="E160" s="18"/>
      <c r="F160" s="18"/>
      <c r="G160" s="18"/>
      <c r="H160" s="18"/>
      <c r="I160" s="18"/>
      <c r="J160" s="18"/>
      <c r="K160" s="18"/>
      <c r="L160" s="18"/>
      <c r="M160" s="18"/>
    </row>
    <row r="161" spans="1:13" s="4" customFormat="1" ht="100.5" thickBot="1">
      <c r="A161" s="31" t="s">
        <v>0</v>
      </c>
      <c r="B161" s="32" t="s">
        <v>1</v>
      </c>
      <c r="C161" s="32" t="s">
        <v>2</v>
      </c>
      <c r="D161" s="86" t="s">
        <v>3</v>
      </c>
      <c r="E161" s="86" t="s">
        <v>4</v>
      </c>
      <c r="F161" s="86" t="s">
        <v>60</v>
      </c>
      <c r="G161" s="86" t="s">
        <v>6</v>
      </c>
      <c r="H161" s="86" t="s">
        <v>10</v>
      </c>
      <c r="I161" s="86" t="s">
        <v>11</v>
      </c>
      <c r="J161" s="86" t="s">
        <v>8</v>
      </c>
      <c r="K161" s="86" t="s">
        <v>9</v>
      </c>
      <c r="L161" s="33" t="s">
        <v>7</v>
      </c>
      <c r="M161" s="87" t="s">
        <v>20</v>
      </c>
    </row>
    <row r="162" spans="1:13" s="4" customFormat="1" ht="12.75" customHeight="1">
      <c r="A162" s="265">
        <v>43895</v>
      </c>
      <c r="B162" s="266" t="s">
        <v>12</v>
      </c>
      <c r="C162" s="266" t="s">
        <v>13</v>
      </c>
      <c r="D162" s="266" t="s">
        <v>14</v>
      </c>
      <c r="E162" s="267" t="s">
        <v>15</v>
      </c>
      <c r="F162" s="268">
        <v>3500</v>
      </c>
      <c r="G162" s="249">
        <v>3500</v>
      </c>
      <c r="H162" s="249">
        <v>834.03</v>
      </c>
      <c r="I162" s="249">
        <v>2665.9700000000003</v>
      </c>
      <c r="J162" s="249">
        <v>0</v>
      </c>
      <c r="K162" s="249">
        <v>0</v>
      </c>
      <c r="L162" s="249">
        <f>462.12-29.84</f>
        <v>432.28000000000003</v>
      </c>
      <c r="M162" s="102" t="s">
        <v>30</v>
      </c>
    </row>
    <row r="163" spans="1:13" s="4" customFormat="1" ht="12.75" customHeight="1">
      <c r="A163" s="253"/>
      <c r="B163" s="255"/>
      <c r="C163" s="255"/>
      <c r="D163" s="255"/>
      <c r="E163" s="257"/>
      <c r="F163" s="269"/>
      <c r="G163" s="250"/>
      <c r="H163" s="250"/>
      <c r="I163" s="250"/>
      <c r="J163" s="250"/>
      <c r="K163" s="250"/>
      <c r="L163" s="250"/>
      <c r="M163" s="101" t="s">
        <v>26</v>
      </c>
    </row>
    <row r="164" spans="1:13" s="4" customFormat="1" ht="12.75" customHeight="1">
      <c r="A164" s="253">
        <v>43895</v>
      </c>
      <c r="B164" s="255" t="s">
        <v>12</v>
      </c>
      <c r="C164" s="255" t="s">
        <v>16</v>
      </c>
      <c r="D164" s="255" t="s">
        <v>17</v>
      </c>
      <c r="E164" s="257" t="s">
        <v>18</v>
      </c>
      <c r="F164" s="271">
        <v>4000</v>
      </c>
      <c r="G164" s="250">
        <v>4000</v>
      </c>
      <c r="H164" s="250">
        <v>1366.89</v>
      </c>
      <c r="I164" s="250">
        <v>2633.1099999999997</v>
      </c>
      <c r="J164" s="250">
        <v>0</v>
      </c>
      <c r="K164" s="250">
        <v>40.155000000000001</v>
      </c>
      <c r="L164" s="250">
        <v>1326.7349999999999</v>
      </c>
      <c r="M164" s="101" t="s">
        <v>30</v>
      </c>
    </row>
    <row r="165" spans="1:13" s="4" customFormat="1" ht="12.75" customHeight="1" thickBot="1">
      <c r="A165" s="254"/>
      <c r="B165" s="256"/>
      <c r="C165" s="256"/>
      <c r="D165" s="256"/>
      <c r="E165" s="258"/>
      <c r="F165" s="272"/>
      <c r="G165" s="273"/>
      <c r="H165" s="273"/>
      <c r="I165" s="273"/>
      <c r="J165" s="273"/>
      <c r="K165" s="273"/>
      <c r="L165" s="273"/>
      <c r="M165" s="29" t="s">
        <v>26</v>
      </c>
    </row>
    <row r="166" spans="1:13" s="19" customFormat="1" ht="12.75" customHeight="1" thickBot="1">
      <c r="A166" s="274" t="s">
        <v>19</v>
      </c>
      <c r="B166" s="275"/>
      <c r="C166" s="275"/>
      <c r="D166" s="275"/>
      <c r="E166" s="275"/>
      <c r="F166" s="97">
        <f t="shared" ref="F166:L166" si="22">F162+F164</f>
        <v>7500</v>
      </c>
      <c r="G166" s="97">
        <f t="shared" si="22"/>
        <v>7500</v>
      </c>
      <c r="H166" s="97">
        <f t="shared" si="22"/>
        <v>2200.92</v>
      </c>
      <c r="I166" s="97">
        <f t="shared" si="22"/>
        <v>5299.08</v>
      </c>
      <c r="J166" s="97">
        <f t="shared" si="22"/>
        <v>0</v>
      </c>
      <c r="K166" s="97">
        <f t="shared" si="22"/>
        <v>40.155000000000001</v>
      </c>
      <c r="L166" s="97">
        <f t="shared" si="22"/>
        <v>1759.0149999999999</v>
      </c>
      <c r="M166" s="98"/>
    </row>
    <row r="167" spans="1:13" s="19" customFormat="1" ht="12.75" customHeight="1" thickBot="1">
      <c r="A167" s="83"/>
      <c r="B167" s="84"/>
      <c r="C167" s="84"/>
      <c r="D167" s="84"/>
      <c r="E167" s="84"/>
      <c r="F167" s="2"/>
      <c r="G167" s="2"/>
      <c r="H167" s="2"/>
      <c r="I167" s="2"/>
      <c r="J167" s="2"/>
      <c r="K167" s="2"/>
      <c r="L167" s="2"/>
      <c r="M167" s="3"/>
    </row>
    <row r="168" spans="1:13" s="4" customFormat="1" ht="100.5" thickBot="1">
      <c r="A168" s="31" t="s">
        <v>0</v>
      </c>
      <c r="B168" s="32" t="s">
        <v>1</v>
      </c>
      <c r="C168" s="32" t="s">
        <v>2</v>
      </c>
      <c r="D168" s="74" t="s">
        <v>3</v>
      </c>
      <c r="E168" s="74" t="s">
        <v>4</v>
      </c>
      <c r="F168" s="74" t="s">
        <v>60</v>
      </c>
      <c r="G168" s="74" t="s">
        <v>6</v>
      </c>
      <c r="H168" s="74" t="s">
        <v>10</v>
      </c>
      <c r="I168" s="74" t="s">
        <v>11</v>
      </c>
      <c r="J168" s="74" t="s">
        <v>8</v>
      </c>
      <c r="K168" s="74" t="s">
        <v>9</v>
      </c>
      <c r="L168" s="33" t="s">
        <v>7</v>
      </c>
      <c r="M168" s="75" t="s">
        <v>20</v>
      </c>
    </row>
    <row r="169" spans="1:13" s="4" customFormat="1" ht="12.75" customHeight="1">
      <c r="A169" s="265">
        <v>43894</v>
      </c>
      <c r="B169" s="266" t="s">
        <v>12</v>
      </c>
      <c r="C169" s="266" t="s">
        <v>13</v>
      </c>
      <c r="D169" s="266" t="s">
        <v>14</v>
      </c>
      <c r="E169" s="267" t="s">
        <v>15</v>
      </c>
      <c r="F169" s="285">
        <v>3500</v>
      </c>
      <c r="G169" s="279">
        <v>3500</v>
      </c>
      <c r="H169" s="279">
        <v>834.03</v>
      </c>
      <c r="I169" s="279">
        <v>2665.9700000000003</v>
      </c>
      <c r="J169" s="278">
        <v>0</v>
      </c>
      <c r="K169" s="278">
        <v>0</v>
      </c>
      <c r="L169" s="279">
        <f>462.12-29.84</f>
        <v>432.28000000000003</v>
      </c>
      <c r="M169" s="65" t="s">
        <v>30</v>
      </c>
    </row>
    <row r="170" spans="1:13" s="4" customFormat="1" ht="15.75" thickBot="1">
      <c r="A170" s="254"/>
      <c r="B170" s="256"/>
      <c r="C170" s="256"/>
      <c r="D170" s="256"/>
      <c r="E170" s="258"/>
      <c r="F170" s="286"/>
      <c r="G170" s="262"/>
      <c r="H170" s="262"/>
      <c r="I170" s="262"/>
      <c r="J170" s="273"/>
      <c r="K170" s="273"/>
      <c r="L170" s="262"/>
      <c r="M170" s="29" t="s">
        <v>26</v>
      </c>
    </row>
    <row r="171" spans="1:13" s="4" customFormat="1" ht="12.75" customHeight="1">
      <c r="A171" s="265">
        <v>43894</v>
      </c>
      <c r="B171" s="280" t="s">
        <v>12</v>
      </c>
      <c r="C171" s="280" t="s">
        <v>16</v>
      </c>
      <c r="D171" s="280" t="s">
        <v>17</v>
      </c>
      <c r="E171" s="282" t="s">
        <v>18</v>
      </c>
      <c r="F171" s="284">
        <v>4000</v>
      </c>
      <c r="G171" s="279">
        <v>4000</v>
      </c>
      <c r="H171" s="279">
        <v>1366.89</v>
      </c>
      <c r="I171" s="279">
        <v>2633.1099999999997</v>
      </c>
      <c r="J171" s="279">
        <v>0</v>
      </c>
      <c r="K171" s="279">
        <v>40.155000000000001</v>
      </c>
      <c r="L171" s="279">
        <v>1326.7349999999999</v>
      </c>
      <c r="M171" s="65" t="s">
        <v>30</v>
      </c>
    </row>
    <row r="172" spans="1:13" s="4" customFormat="1" ht="12.75" customHeight="1" thickBot="1">
      <c r="A172" s="254"/>
      <c r="B172" s="281"/>
      <c r="C172" s="281"/>
      <c r="D172" s="281"/>
      <c r="E172" s="283"/>
      <c r="F172" s="259"/>
      <c r="G172" s="262"/>
      <c r="H172" s="262"/>
      <c r="I172" s="262"/>
      <c r="J172" s="262"/>
      <c r="K172" s="262"/>
      <c r="L172" s="262"/>
      <c r="M172" s="7" t="s">
        <v>26</v>
      </c>
    </row>
    <row r="173" spans="1:13" s="4" customFormat="1" ht="12.75" customHeight="1" thickBot="1">
      <c r="A173" s="276" t="s">
        <v>19</v>
      </c>
      <c r="B173" s="277"/>
      <c r="C173" s="277"/>
      <c r="D173" s="277"/>
      <c r="E173" s="277"/>
      <c r="F173" s="2">
        <f t="shared" ref="F173:L173" si="23">F169+F171</f>
        <v>7500</v>
      </c>
      <c r="G173" s="2">
        <f t="shared" si="23"/>
        <v>7500</v>
      </c>
      <c r="H173" s="2">
        <f t="shared" si="23"/>
        <v>2200.92</v>
      </c>
      <c r="I173" s="2">
        <f t="shared" si="23"/>
        <v>5299.08</v>
      </c>
      <c r="J173" s="2">
        <f t="shared" si="23"/>
        <v>0</v>
      </c>
      <c r="K173" s="2">
        <f t="shared" si="23"/>
        <v>40.155000000000001</v>
      </c>
      <c r="L173" s="2">
        <f t="shared" si="23"/>
        <v>1759.0149999999999</v>
      </c>
      <c r="M173" s="3"/>
    </row>
    <row r="174" spans="1:13" s="19" customFormat="1" ht="12.75" customHeight="1" thickBot="1">
      <c r="A174" s="18"/>
      <c r="B174" s="18"/>
      <c r="C174" s="18"/>
      <c r="D174" s="18"/>
      <c r="E174" s="18"/>
      <c r="F174" s="18"/>
      <c r="G174" s="18"/>
      <c r="H174" s="18"/>
      <c r="I174" s="18"/>
      <c r="J174" s="18"/>
      <c r="K174" s="18"/>
      <c r="L174" s="18"/>
      <c r="M174" s="18"/>
    </row>
    <row r="175" spans="1:13" s="4" customFormat="1" ht="100.5" thickBot="1">
      <c r="A175" s="31" t="s">
        <v>0</v>
      </c>
      <c r="B175" s="32" t="s">
        <v>1</v>
      </c>
      <c r="C175" s="32" t="s">
        <v>2</v>
      </c>
      <c r="D175" s="70" t="s">
        <v>3</v>
      </c>
      <c r="E175" s="70" t="s">
        <v>4</v>
      </c>
      <c r="F175" s="70" t="s">
        <v>60</v>
      </c>
      <c r="G175" s="70" t="s">
        <v>6</v>
      </c>
      <c r="H175" s="70" t="s">
        <v>10</v>
      </c>
      <c r="I175" s="70" t="s">
        <v>11</v>
      </c>
      <c r="J175" s="70" t="s">
        <v>8</v>
      </c>
      <c r="K175" s="70" t="s">
        <v>9</v>
      </c>
      <c r="L175" s="33" t="s">
        <v>7</v>
      </c>
      <c r="M175" s="71" t="s">
        <v>20</v>
      </c>
    </row>
    <row r="176" spans="1:13" s="4" customFormat="1" ht="12.75" customHeight="1">
      <c r="A176" s="265">
        <v>43893</v>
      </c>
      <c r="B176" s="266" t="s">
        <v>12</v>
      </c>
      <c r="C176" s="266" t="s">
        <v>13</v>
      </c>
      <c r="D176" s="266" t="s">
        <v>14</v>
      </c>
      <c r="E176" s="267" t="s">
        <v>15</v>
      </c>
      <c r="F176" s="285">
        <v>3500</v>
      </c>
      <c r="G176" s="279">
        <v>3500</v>
      </c>
      <c r="H176" s="279">
        <v>834.03</v>
      </c>
      <c r="I176" s="279">
        <v>2665.9700000000003</v>
      </c>
      <c r="J176" s="278">
        <v>0</v>
      </c>
      <c r="K176" s="278">
        <v>0</v>
      </c>
      <c r="L176" s="279">
        <f>462.12-29.84</f>
        <v>432.28000000000003</v>
      </c>
      <c r="M176" s="65" t="s">
        <v>30</v>
      </c>
    </row>
    <row r="177" spans="1:13" s="4" customFormat="1" ht="12.75" customHeight="1" thickBot="1">
      <c r="A177" s="254"/>
      <c r="B177" s="256"/>
      <c r="C177" s="256"/>
      <c r="D177" s="256"/>
      <c r="E177" s="258"/>
      <c r="F177" s="286"/>
      <c r="G177" s="262"/>
      <c r="H177" s="262"/>
      <c r="I177" s="262"/>
      <c r="J177" s="273"/>
      <c r="K177" s="273"/>
      <c r="L177" s="262"/>
      <c r="M177" s="29" t="s">
        <v>26</v>
      </c>
    </row>
    <row r="178" spans="1:13" s="4" customFormat="1" ht="12.75" customHeight="1">
      <c r="A178" s="265">
        <v>43893</v>
      </c>
      <c r="B178" s="280" t="s">
        <v>12</v>
      </c>
      <c r="C178" s="280" t="s">
        <v>16</v>
      </c>
      <c r="D178" s="280" t="s">
        <v>17</v>
      </c>
      <c r="E178" s="282" t="s">
        <v>18</v>
      </c>
      <c r="F178" s="284">
        <v>4000</v>
      </c>
      <c r="G178" s="279">
        <v>4000</v>
      </c>
      <c r="H178" s="279">
        <v>1366.89</v>
      </c>
      <c r="I178" s="279">
        <v>2633.1099999999997</v>
      </c>
      <c r="J178" s="279">
        <v>0</v>
      </c>
      <c r="K178" s="279">
        <v>40.155000000000001</v>
      </c>
      <c r="L178" s="279">
        <v>1326.7349999999999</v>
      </c>
      <c r="M178" s="65" t="s">
        <v>30</v>
      </c>
    </row>
    <row r="179" spans="1:13" s="4" customFormat="1" ht="12.75" customHeight="1" thickBot="1">
      <c r="A179" s="254"/>
      <c r="B179" s="281"/>
      <c r="C179" s="281"/>
      <c r="D179" s="281"/>
      <c r="E179" s="283"/>
      <c r="F179" s="259"/>
      <c r="G179" s="262"/>
      <c r="H179" s="262"/>
      <c r="I179" s="262"/>
      <c r="J179" s="262"/>
      <c r="K179" s="262"/>
      <c r="L179" s="262"/>
      <c r="M179" s="7" t="s">
        <v>26</v>
      </c>
    </row>
    <row r="180" spans="1:13" s="4" customFormat="1" ht="12.75" customHeight="1" thickBot="1">
      <c r="A180" s="276" t="s">
        <v>19</v>
      </c>
      <c r="B180" s="277"/>
      <c r="C180" s="277"/>
      <c r="D180" s="277"/>
      <c r="E180" s="277"/>
      <c r="F180" s="2">
        <f t="shared" ref="F180:L180" si="24">F176+F178</f>
        <v>7500</v>
      </c>
      <c r="G180" s="2">
        <f t="shared" si="24"/>
        <v>7500</v>
      </c>
      <c r="H180" s="2">
        <f t="shared" si="24"/>
        <v>2200.92</v>
      </c>
      <c r="I180" s="2">
        <f t="shared" si="24"/>
        <v>5299.08</v>
      </c>
      <c r="J180" s="2">
        <f t="shared" si="24"/>
        <v>0</v>
      </c>
      <c r="K180" s="2">
        <f t="shared" si="24"/>
        <v>40.155000000000001</v>
      </c>
      <c r="L180" s="2">
        <f t="shared" si="24"/>
        <v>1759.0149999999999</v>
      </c>
      <c r="M180" s="3"/>
    </row>
    <row r="181" spans="1:13" s="19" customFormat="1" ht="12.75" customHeight="1" thickBot="1">
      <c r="A181" s="18"/>
      <c r="B181" s="18"/>
      <c r="C181" s="18"/>
      <c r="D181" s="18"/>
      <c r="E181" s="18"/>
      <c r="F181" s="18"/>
      <c r="G181" s="18"/>
      <c r="H181" s="18"/>
      <c r="I181" s="18"/>
      <c r="J181" s="18"/>
      <c r="K181" s="18"/>
      <c r="L181" s="18"/>
      <c r="M181" s="18"/>
    </row>
    <row r="182" spans="1:13" s="4" customFormat="1" ht="100.5" thickBot="1">
      <c r="A182" s="31" t="s">
        <v>0</v>
      </c>
      <c r="B182" s="32" t="s">
        <v>1</v>
      </c>
      <c r="C182" s="32" t="s">
        <v>2</v>
      </c>
      <c r="D182" s="57" t="s">
        <v>3</v>
      </c>
      <c r="E182" s="57" t="s">
        <v>4</v>
      </c>
      <c r="F182" s="57" t="s">
        <v>60</v>
      </c>
      <c r="G182" s="57" t="s">
        <v>6</v>
      </c>
      <c r="H182" s="57" t="s">
        <v>10</v>
      </c>
      <c r="I182" s="57" t="s">
        <v>11</v>
      </c>
      <c r="J182" s="57" t="s">
        <v>8</v>
      </c>
      <c r="K182" s="57" t="s">
        <v>9</v>
      </c>
      <c r="L182" s="33" t="s">
        <v>7</v>
      </c>
      <c r="M182" s="58" t="s">
        <v>20</v>
      </c>
    </row>
    <row r="183" spans="1:13" s="4" customFormat="1" ht="12.75" customHeight="1">
      <c r="A183" s="265">
        <v>43892</v>
      </c>
      <c r="B183" s="266" t="s">
        <v>12</v>
      </c>
      <c r="C183" s="266" t="s">
        <v>13</v>
      </c>
      <c r="D183" s="266" t="s">
        <v>14</v>
      </c>
      <c r="E183" s="267" t="s">
        <v>15</v>
      </c>
      <c r="F183" s="285">
        <v>3500</v>
      </c>
      <c r="G183" s="279">
        <v>3500</v>
      </c>
      <c r="H183" s="279">
        <v>834.03</v>
      </c>
      <c r="I183" s="279">
        <v>2665.9700000000003</v>
      </c>
      <c r="J183" s="278">
        <v>0</v>
      </c>
      <c r="K183" s="278">
        <v>0</v>
      </c>
      <c r="L183" s="279">
        <f>462.12-29.84</f>
        <v>432.28000000000003</v>
      </c>
      <c r="M183" s="65" t="s">
        <v>30</v>
      </c>
    </row>
    <row r="184" spans="1:13" s="4" customFormat="1" ht="15.75" thickBot="1">
      <c r="A184" s="254"/>
      <c r="B184" s="256"/>
      <c r="C184" s="256"/>
      <c r="D184" s="256"/>
      <c r="E184" s="258"/>
      <c r="F184" s="286"/>
      <c r="G184" s="262"/>
      <c r="H184" s="262"/>
      <c r="I184" s="262"/>
      <c r="J184" s="273"/>
      <c r="K184" s="273"/>
      <c r="L184" s="262"/>
      <c r="M184" s="29" t="s">
        <v>26</v>
      </c>
    </row>
    <row r="185" spans="1:13" s="4" customFormat="1" ht="12.75" customHeight="1">
      <c r="A185" s="265">
        <v>43892</v>
      </c>
      <c r="B185" s="280" t="s">
        <v>12</v>
      </c>
      <c r="C185" s="280" t="s">
        <v>16</v>
      </c>
      <c r="D185" s="280" t="s">
        <v>17</v>
      </c>
      <c r="E185" s="282" t="s">
        <v>18</v>
      </c>
      <c r="F185" s="284">
        <v>4000</v>
      </c>
      <c r="G185" s="279">
        <v>4000</v>
      </c>
      <c r="H185" s="279">
        <v>1366.89</v>
      </c>
      <c r="I185" s="279">
        <v>2633.1099999999997</v>
      </c>
      <c r="J185" s="279">
        <v>0</v>
      </c>
      <c r="K185" s="279">
        <v>40.155000000000001</v>
      </c>
      <c r="L185" s="279">
        <v>1326.7349999999999</v>
      </c>
      <c r="M185" s="65" t="s">
        <v>30</v>
      </c>
    </row>
    <row r="186" spans="1:13" s="4" customFormat="1" ht="12.75" customHeight="1" thickBot="1">
      <c r="A186" s="254"/>
      <c r="B186" s="281"/>
      <c r="C186" s="281"/>
      <c r="D186" s="281"/>
      <c r="E186" s="283"/>
      <c r="F186" s="259"/>
      <c r="G186" s="262"/>
      <c r="H186" s="262"/>
      <c r="I186" s="262"/>
      <c r="J186" s="262"/>
      <c r="K186" s="262"/>
      <c r="L186" s="262"/>
      <c r="M186" s="7" t="s">
        <v>26</v>
      </c>
    </row>
    <row r="187" spans="1:13" s="4" customFormat="1" ht="12.75" customHeight="1" thickBot="1">
      <c r="A187" s="276" t="s">
        <v>19</v>
      </c>
      <c r="B187" s="277"/>
      <c r="C187" s="277"/>
      <c r="D187" s="277"/>
      <c r="E187" s="277"/>
      <c r="F187" s="2">
        <f t="shared" ref="F187:L187" si="25">F183+F185</f>
        <v>7500</v>
      </c>
      <c r="G187" s="2">
        <f t="shared" si="25"/>
        <v>7500</v>
      </c>
      <c r="H187" s="2">
        <f t="shared" si="25"/>
        <v>2200.92</v>
      </c>
      <c r="I187" s="2">
        <f t="shared" si="25"/>
        <v>5299.08</v>
      </c>
      <c r="J187" s="2">
        <f t="shared" si="25"/>
        <v>0</v>
      </c>
      <c r="K187" s="2">
        <f t="shared" si="25"/>
        <v>40.155000000000001</v>
      </c>
      <c r="L187" s="2">
        <f t="shared" si="25"/>
        <v>1759.0149999999999</v>
      </c>
      <c r="M187" s="3"/>
    </row>
    <row r="189" spans="1:13" ht="243" customHeight="1">
      <c r="A189" s="288" t="s">
        <v>54</v>
      </c>
      <c r="B189" s="288"/>
      <c r="C189" s="288"/>
      <c r="D189" s="288"/>
      <c r="E189" s="288"/>
      <c r="F189" s="288"/>
      <c r="G189" s="288"/>
      <c r="H189" s="288"/>
      <c r="I189" s="288"/>
      <c r="J189" s="288"/>
      <c r="K189" s="288"/>
      <c r="L189" s="288"/>
      <c r="M189" s="288"/>
    </row>
  </sheetData>
  <mergeCells count="688">
    <mergeCell ref="H8:H9"/>
    <mergeCell ref="I8:I9"/>
    <mergeCell ref="J8:J9"/>
    <mergeCell ref="K8:K9"/>
    <mergeCell ref="L8:L9"/>
    <mergeCell ref="M8:M9"/>
    <mergeCell ref="A10:A11"/>
    <mergeCell ref="B10:B11"/>
    <mergeCell ref="C10:C11"/>
    <mergeCell ref="D10:D11"/>
    <mergeCell ref="E10:E11"/>
    <mergeCell ref="F10:F11"/>
    <mergeCell ref="G10:G11"/>
    <mergeCell ref="H10:H11"/>
    <mergeCell ref="I10:I11"/>
    <mergeCell ref="J10:J11"/>
    <mergeCell ref="K10:K11"/>
    <mergeCell ref="L10:L11"/>
    <mergeCell ref="M10:M11"/>
    <mergeCell ref="C36:C37"/>
    <mergeCell ref="D36:D37"/>
    <mergeCell ref="E36:E37"/>
    <mergeCell ref="F36:F37"/>
    <mergeCell ref="G36:G37"/>
    <mergeCell ref="A8:A9"/>
    <mergeCell ref="B8:B9"/>
    <mergeCell ref="C8:C9"/>
    <mergeCell ref="D8:D9"/>
    <mergeCell ref="E8:E9"/>
    <mergeCell ref="F8:F9"/>
    <mergeCell ref="G8:G9"/>
    <mergeCell ref="A50:A51"/>
    <mergeCell ref="B50:B51"/>
    <mergeCell ref="C50:C51"/>
    <mergeCell ref="D50:D51"/>
    <mergeCell ref="E50:E51"/>
    <mergeCell ref="J36:J37"/>
    <mergeCell ref="K36:K37"/>
    <mergeCell ref="L36:L37"/>
    <mergeCell ref="M36:M37"/>
    <mergeCell ref="A38:A39"/>
    <mergeCell ref="B38:B39"/>
    <mergeCell ref="C38:C39"/>
    <mergeCell ref="D38:D39"/>
    <mergeCell ref="E38:E39"/>
    <mergeCell ref="F38:F39"/>
    <mergeCell ref="G38:G39"/>
    <mergeCell ref="H38:H39"/>
    <mergeCell ref="I38:I39"/>
    <mergeCell ref="J38:J39"/>
    <mergeCell ref="K38:K39"/>
    <mergeCell ref="L38:L39"/>
    <mergeCell ref="M38:M39"/>
    <mergeCell ref="A36:A37"/>
    <mergeCell ref="B36:B37"/>
    <mergeCell ref="A52:A53"/>
    <mergeCell ref="B52:B53"/>
    <mergeCell ref="C52:C53"/>
    <mergeCell ref="D52:D53"/>
    <mergeCell ref="E52:E53"/>
    <mergeCell ref="F52:F53"/>
    <mergeCell ref="G52:G53"/>
    <mergeCell ref="H52:H53"/>
    <mergeCell ref="I52:I53"/>
    <mergeCell ref="F50:F51"/>
    <mergeCell ref="G50:G51"/>
    <mergeCell ref="H50:H51"/>
    <mergeCell ref="I50:I51"/>
    <mergeCell ref="I64:I65"/>
    <mergeCell ref="J64:J65"/>
    <mergeCell ref="K64:K65"/>
    <mergeCell ref="L64:L65"/>
    <mergeCell ref="M64:M65"/>
    <mergeCell ref="J50:J51"/>
    <mergeCell ref="K50:K51"/>
    <mergeCell ref="L50:L51"/>
    <mergeCell ref="M50:M51"/>
    <mergeCell ref="J52:J53"/>
    <mergeCell ref="K52:K53"/>
    <mergeCell ref="L52:L53"/>
    <mergeCell ref="M52:M53"/>
    <mergeCell ref="A66:A67"/>
    <mergeCell ref="B66:B67"/>
    <mergeCell ref="C66:C67"/>
    <mergeCell ref="D66:D67"/>
    <mergeCell ref="E66:E67"/>
    <mergeCell ref="F66:F67"/>
    <mergeCell ref="G66:G67"/>
    <mergeCell ref="H66:H67"/>
    <mergeCell ref="I66:I67"/>
    <mergeCell ref="J66:J67"/>
    <mergeCell ref="K66:K67"/>
    <mergeCell ref="L66:L67"/>
    <mergeCell ref="M66:M67"/>
    <mergeCell ref="H57:H58"/>
    <mergeCell ref="I57:I58"/>
    <mergeCell ref="J57:J58"/>
    <mergeCell ref="K57:K58"/>
    <mergeCell ref="A75:E75"/>
    <mergeCell ref="A64:A65"/>
    <mergeCell ref="B64:B65"/>
    <mergeCell ref="C64:C65"/>
    <mergeCell ref="D64:D65"/>
    <mergeCell ref="E64:E65"/>
    <mergeCell ref="F64:F65"/>
    <mergeCell ref="G64:G65"/>
    <mergeCell ref="H64:H65"/>
    <mergeCell ref="A68:E68"/>
    <mergeCell ref="H71:H72"/>
    <mergeCell ref="J71:J72"/>
    <mergeCell ref="K71:K72"/>
    <mergeCell ref="L71:L72"/>
    <mergeCell ref="M71:M72"/>
    <mergeCell ref="A73:A74"/>
    <mergeCell ref="K73:K74"/>
    <mergeCell ref="L73:L74"/>
    <mergeCell ref="M73:M74"/>
    <mergeCell ref="A71:A72"/>
    <mergeCell ref="B71:B72"/>
    <mergeCell ref="C71:C72"/>
    <mergeCell ref="D71:D72"/>
    <mergeCell ref="E71:E72"/>
    <mergeCell ref="F71:F72"/>
    <mergeCell ref="G71:G72"/>
    <mergeCell ref="I71:I72"/>
    <mergeCell ref="B73:B74"/>
    <mergeCell ref="C73:C74"/>
    <mergeCell ref="D73:D74"/>
    <mergeCell ref="E73:E74"/>
    <mergeCell ref="F73:F74"/>
    <mergeCell ref="G73:G74"/>
    <mergeCell ref="H73:H74"/>
    <mergeCell ref="I73:I74"/>
    <mergeCell ref="J73:J74"/>
    <mergeCell ref="A82:E82"/>
    <mergeCell ref="J78:J79"/>
    <mergeCell ref="K78:K79"/>
    <mergeCell ref="L78:L79"/>
    <mergeCell ref="M78:M79"/>
    <mergeCell ref="A80:A81"/>
    <mergeCell ref="B80:B81"/>
    <mergeCell ref="C80:C81"/>
    <mergeCell ref="D80:D81"/>
    <mergeCell ref="E80:E81"/>
    <mergeCell ref="F80:F81"/>
    <mergeCell ref="G80:G81"/>
    <mergeCell ref="H80:H81"/>
    <mergeCell ref="I80:I81"/>
    <mergeCell ref="J80:J81"/>
    <mergeCell ref="K80:K81"/>
    <mergeCell ref="L80:L81"/>
    <mergeCell ref="M80:M81"/>
    <mergeCell ref="A78:A79"/>
    <mergeCell ref="B78:B79"/>
    <mergeCell ref="C78:C79"/>
    <mergeCell ref="D78:D79"/>
    <mergeCell ref="E78:E79"/>
    <mergeCell ref="F78:F79"/>
    <mergeCell ref="G78:G79"/>
    <mergeCell ref="H78:H79"/>
    <mergeCell ref="I78:I79"/>
    <mergeCell ref="A96:E96"/>
    <mergeCell ref="J92:J93"/>
    <mergeCell ref="K92:K93"/>
    <mergeCell ref="L92:L93"/>
    <mergeCell ref="M92:M93"/>
    <mergeCell ref="A94:A95"/>
    <mergeCell ref="B94:B95"/>
    <mergeCell ref="C94:C95"/>
    <mergeCell ref="D94:D95"/>
    <mergeCell ref="E94:E95"/>
    <mergeCell ref="F94:F95"/>
    <mergeCell ref="G94:G95"/>
    <mergeCell ref="H94:H95"/>
    <mergeCell ref="I94:I95"/>
    <mergeCell ref="J94:J95"/>
    <mergeCell ref="K94:K95"/>
    <mergeCell ref="L94:L95"/>
    <mergeCell ref="M94:M95"/>
    <mergeCell ref="A92:A93"/>
    <mergeCell ref="B92:B93"/>
    <mergeCell ref="J85:J86"/>
    <mergeCell ref="K106:K107"/>
    <mergeCell ref="G99:G100"/>
    <mergeCell ref="H99:H100"/>
    <mergeCell ref="I99:I100"/>
    <mergeCell ref="D99:D100"/>
    <mergeCell ref="E99:E100"/>
    <mergeCell ref="F99:F100"/>
    <mergeCell ref="L106:L107"/>
    <mergeCell ref="M106:M107"/>
    <mergeCell ref="I106:I107"/>
    <mergeCell ref="J106:J107"/>
    <mergeCell ref="M99:M100"/>
    <mergeCell ref="J101:J102"/>
    <mergeCell ref="K101:K102"/>
    <mergeCell ref="L101:L102"/>
    <mergeCell ref="M101:M102"/>
    <mergeCell ref="J99:J100"/>
    <mergeCell ref="K99:K100"/>
    <mergeCell ref="L99:L100"/>
    <mergeCell ref="H101:H102"/>
    <mergeCell ref="I101:I102"/>
    <mergeCell ref="A108:A109"/>
    <mergeCell ref="B108:B109"/>
    <mergeCell ref="C108:C109"/>
    <mergeCell ref="D108:D109"/>
    <mergeCell ref="E108:E109"/>
    <mergeCell ref="F108:F109"/>
    <mergeCell ref="G108:G109"/>
    <mergeCell ref="H108:H109"/>
    <mergeCell ref="I108:I109"/>
    <mergeCell ref="J108:J109"/>
    <mergeCell ref="K108:K109"/>
    <mergeCell ref="L108:L109"/>
    <mergeCell ref="M108:M109"/>
    <mergeCell ref="A117:E117"/>
    <mergeCell ref="A106:A107"/>
    <mergeCell ref="B106:B107"/>
    <mergeCell ref="C106:C107"/>
    <mergeCell ref="D106:D107"/>
    <mergeCell ref="E106:E107"/>
    <mergeCell ref="F106:F107"/>
    <mergeCell ref="G106:G107"/>
    <mergeCell ref="H106:H107"/>
    <mergeCell ref="A110:E110"/>
    <mergeCell ref="E115:E116"/>
    <mergeCell ref="F115:F116"/>
    <mergeCell ref="G115:G116"/>
    <mergeCell ref="H115:H116"/>
    <mergeCell ref="A113:A114"/>
    <mergeCell ref="B113:B114"/>
    <mergeCell ref="C113:C114"/>
    <mergeCell ref="D113:D114"/>
    <mergeCell ref="E113:E114"/>
    <mergeCell ref="F113:F114"/>
    <mergeCell ref="G113:G114"/>
    <mergeCell ref="H113:H114"/>
    <mergeCell ref="I113:I114"/>
    <mergeCell ref="J113:J114"/>
    <mergeCell ref="K113:K114"/>
    <mergeCell ref="L113:L114"/>
    <mergeCell ref="M113:M114"/>
    <mergeCell ref="A115:A116"/>
    <mergeCell ref="B115:B116"/>
    <mergeCell ref="C115:C116"/>
    <mergeCell ref="D115:D116"/>
    <mergeCell ref="I115:I116"/>
    <mergeCell ref="J115:J116"/>
    <mergeCell ref="K115:K116"/>
    <mergeCell ref="L115:L116"/>
    <mergeCell ref="M115:M116"/>
    <mergeCell ref="A129:A130"/>
    <mergeCell ref="B129:B130"/>
    <mergeCell ref="C129:C130"/>
    <mergeCell ref="D129:D130"/>
    <mergeCell ref="G129:G130"/>
    <mergeCell ref="A134:A135"/>
    <mergeCell ref="B134:B135"/>
    <mergeCell ref="C134:C135"/>
    <mergeCell ref="D134:D135"/>
    <mergeCell ref="F134:F135"/>
    <mergeCell ref="A131:E131"/>
    <mergeCell ref="G134:G135"/>
    <mergeCell ref="G141:G142"/>
    <mergeCell ref="A138:E138"/>
    <mergeCell ref="A136:A137"/>
    <mergeCell ref="B136:B137"/>
    <mergeCell ref="C136:C137"/>
    <mergeCell ref="D136:D137"/>
    <mergeCell ref="E136:E137"/>
    <mergeCell ref="F136:F137"/>
    <mergeCell ref="G136:G137"/>
    <mergeCell ref="E141:E142"/>
    <mergeCell ref="F141:F142"/>
    <mergeCell ref="A155:A156"/>
    <mergeCell ref="B155:B156"/>
    <mergeCell ref="C155:C156"/>
    <mergeCell ref="D155:D156"/>
    <mergeCell ref="E155:E156"/>
    <mergeCell ref="F155:F156"/>
    <mergeCell ref="A145:E145"/>
    <mergeCell ref="J141:J142"/>
    <mergeCell ref="K141:K142"/>
    <mergeCell ref="A143:A144"/>
    <mergeCell ref="B143:B144"/>
    <mergeCell ref="C143:C144"/>
    <mergeCell ref="D143:D144"/>
    <mergeCell ref="E143:E144"/>
    <mergeCell ref="F143:F144"/>
    <mergeCell ref="G143:G144"/>
    <mergeCell ref="H143:H144"/>
    <mergeCell ref="I143:I144"/>
    <mergeCell ref="J143:J144"/>
    <mergeCell ref="K143:K144"/>
    <mergeCell ref="A141:A142"/>
    <mergeCell ref="B141:B142"/>
    <mergeCell ref="C141:C142"/>
    <mergeCell ref="D141:D142"/>
    <mergeCell ref="D157:D158"/>
    <mergeCell ref="E157:E158"/>
    <mergeCell ref="F157:F158"/>
    <mergeCell ref="G157:G158"/>
    <mergeCell ref="H157:H158"/>
    <mergeCell ref="I157:I158"/>
    <mergeCell ref="J157:J158"/>
    <mergeCell ref="K157:K158"/>
    <mergeCell ref="L157:L158"/>
    <mergeCell ref="E169:E170"/>
    <mergeCell ref="F169:F170"/>
    <mergeCell ref="A173:E173"/>
    <mergeCell ref="K169:K170"/>
    <mergeCell ref="L169:L170"/>
    <mergeCell ref="A171:A172"/>
    <mergeCell ref="B171:B172"/>
    <mergeCell ref="C171:C172"/>
    <mergeCell ref="D171:D172"/>
    <mergeCell ref="E171:E172"/>
    <mergeCell ref="F171:F172"/>
    <mergeCell ref="G171:G172"/>
    <mergeCell ref="H171:H172"/>
    <mergeCell ref="I171:I172"/>
    <mergeCell ref="J171:J172"/>
    <mergeCell ref="K171:K172"/>
    <mergeCell ref="L171:L172"/>
    <mergeCell ref="A169:A170"/>
    <mergeCell ref="A189:M189"/>
    <mergeCell ref="J185:J186"/>
    <mergeCell ref="K185:K186"/>
    <mergeCell ref="L185:L186"/>
    <mergeCell ref="A183:A184"/>
    <mergeCell ref="B183:B184"/>
    <mergeCell ref="C183:C184"/>
    <mergeCell ref="D183:D184"/>
    <mergeCell ref="E183:E184"/>
    <mergeCell ref="F183:F184"/>
    <mergeCell ref="G183:G184"/>
    <mergeCell ref="A5:M5"/>
    <mergeCell ref="H183:H184"/>
    <mergeCell ref="A187:E187"/>
    <mergeCell ref="I183:I184"/>
    <mergeCell ref="J183:J184"/>
    <mergeCell ref="K183:K184"/>
    <mergeCell ref="L183:L184"/>
    <mergeCell ref="A185:A186"/>
    <mergeCell ref="B185:B186"/>
    <mergeCell ref="C185:C186"/>
    <mergeCell ref="D185:D186"/>
    <mergeCell ref="E185:E186"/>
    <mergeCell ref="F185:F186"/>
    <mergeCell ref="G185:G186"/>
    <mergeCell ref="H185:H186"/>
    <mergeCell ref="I185:I186"/>
    <mergeCell ref="G169:G170"/>
    <mergeCell ref="H169:H170"/>
    <mergeCell ref="I169:I170"/>
    <mergeCell ref="J169:J170"/>
    <mergeCell ref="G176:G177"/>
    <mergeCell ref="B169:B170"/>
    <mergeCell ref="C169:C170"/>
    <mergeCell ref="D169:D170"/>
    <mergeCell ref="A180:E180"/>
    <mergeCell ref="K176:K177"/>
    <mergeCell ref="L176:L177"/>
    <mergeCell ref="A178:A179"/>
    <mergeCell ref="B178:B179"/>
    <mergeCell ref="C178:C179"/>
    <mergeCell ref="D178:D179"/>
    <mergeCell ref="E178:E179"/>
    <mergeCell ref="F178:F179"/>
    <mergeCell ref="G178:G179"/>
    <mergeCell ref="H178:H179"/>
    <mergeCell ref="I178:I179"/>
    <mergeCell ref="J178:J179"/>
    <mergeCell ref="K178:K179"/>
    <mergeCell ref="L178:L179"/>
    <mergeCell ref="F176:F177"/>
    <mergeCell ref="H176:H177"/>
    <mergeCell ref="I176:I177"/>
    <mergeCell ref="J176:J177"/>
    <mergeCell ref="A176:A177"/>
    <mergeCell ref="B176:B177"/>
    <mergeCell ref="C176:C177"/>
    <mergeCell ref="D176:D177"/>
    <mergeCell ref="E176:E177"/>
    <mergeCell ref="A159:E159"/>
    <mergeCell ref="A152:E152"/>
    <mergeCell ref="K162:K163"/>
    <mergeCell ref="L162:L163"/>
    <mergeCell ref="F162:F163"/>
    <mergeCell ref="G162:G163"/>
    <mergeCell ref="H162:H163"/>
    <mergeCell ref="F164:F165"/>
    <mergeCell ref="G164:G165"/>
    <mergeCell ref="H164:H165"/>
    <mergeCell ref="I164:I165"/>
    <mergeCell ref="J164:J165"/>
    <mergeCell ref="G155:G156"/>
    <mergeCell ref="H155:H156"/>
    <mergeCell ref="K164:K165"/>
    <mergeCell ref="L164:L165"/>
    <mergeCell ref="I162:I163"/>
    <mergeCell ref="J162:J163"/>
    <mergeCell ref="J155:J156"/>
    <mergeCell ref="K155:K156"/>
    <mergeCell ref="L155:L156"/>
    <mergeCell ref="A157:A158"/>
    <mergeCell ref="B157:B158"/>
    <mergeCell ref="C157:C158"/>
    <mergeCell ref="A166:E166"/>
    <mergeCell ref="A162:A163"/>
    <mergeCell ref="B162:B163"/>
    <mergeCell ref="C162:C163"/>
    <mergeCell ref="A164:A165"/>
    <mergeCell ref="B164:B165"/>
    <mergeCell ref="C164:C165"/>
    <mergeCell ref="D164:D165"/>
    <mergeCell ref="E164:E165"/>
    <mergeCell ref="D162:D163"/>
    <mergeCell ref="E162:E163"/>
    <mergeCell ref="A148:A149"/>
    <mergeCell ref="B148:B149"/>
    <mergeCell ref="C148:C149"/>
    <mergeCell ref="D148:D149"/>
    <mergeCell ref="E148:E149"/>
    <mergeCell ref="F148:F149"/>
    <mergeCell ref="G148:G149"/>
    <mergeCell ref="H148:H149"/>
    <mergeCell ref="I148:I149"/>
    <mergeCell ref="A150:A151"/>
    <mergeCell ref="B150:B151"/>
    <mergeCell ref="C150:C151"/>
    <mergeCell ref="D150:D151"/>
    <mergeCell ref="E150:E151"/>
    <mergeCell ref="F150:F151"/>
    <mergeCell ref="G150:G151"/>
    <mergeCell ref="H150:H151"/>
    <mergeCell ref="I150:I151"/>
    <mergeCell ref="H136:H137"/>
    <mergeCell ref="H129:H130"/>
    <mergeCell ref="I129:I130"/>
    <mergeCell ref="J129:J130"/>
    <mergeCell ref="K129:K130"/>
    <mergeCell ref="L129:L130"/>
    <mergeCell ref="M129:M130"/>
    <mergeCell ref="H134:H135"/>
    <mergeCell ref="I134:I135"/>
    <mergeCell ref="K136:K137"/>
    <mergeCell ref="L136:L137"/>
    <mergeCell ref="M136:M137"/>
    <mergeCell ref="I136:I137"/>
    <mergeCell ref="J136:J137"/>
    <mergeCell ref="L127:L128"/>
    <mergeCell ref="M127:M128"/>
    <mergeCell ref="J134:J135"/>
    <mergeCell ref="K134:K135"/>
    <mergeCell ref="L134:L135"/>
    <mergeCell ref="M134:M135"/>
    <mergeCell ref="E129:E130"/>
    <mergeCell ref="F129:F130"/>
    <mergeCell ref="E134:E135"/>
    <mergeCell ref="M157:M158"/>
    <mergeCell ref="J148:J149"/>
    <mergeCell ref="K148:K149"/>
    <mergeCell ref="L148:L149"/>
    <mergeCell ref="J150:J151"/>
    <mergeCell ref="K150:K151"/>
    <mergeCell ref="L150:L151"/>
    <mergeCell ref="I155:I156"/>
    <mergeCell ref="H141:H142"/>
    <mergeCell ref="I141:I142"/>
    <mergeCell ref="L141:L142"/>
    <mergeCell ref="M141:M142"/>
    <mergeCell ref="L143:L144"/>
    <mergeCell ref="M143:M144"/>
    <mergeCell ref="M148:M149"/>
    <mergeCell ref="M150:M151"/>
    <mergeCell ref="M155:M156"/>
    <mergeCell ref="A124:E124"/>
    <mergeCell ref="A127:A128"/>
    <mergeCell ref="B127:B128"/>
    <mergeCell ref="C127:C128"/>
    <mergeCell ref="D127:D128"/>
    <mergeCell ref="E127:E128"/>
    <mergeCell ref="F127:F128"/>
    <mergeCell ref="J120:J121"/>
    <mergeCell ref="K120:K121"/>
    <mergeCell ref="H127:H128"/>
    <mergeCell ref="I127:I128"/>
    <mergeCell ref="H120:H121"/>
    <mergeCell ref="I120:I121"/>
    <mergeCell ref="G127:G128"/>
    <mergeCell ref="J127:J128"/>
    <mergeCell ref="K127:K128"/>
    <mergeCell ref="L120:L121"/>
    <mergeCell ref="M120:M121"/>
    <mergeCell ref="A122:A123"/>
    <mergeCell ref="B122:B123"/>
    <mergeCell ref="C122:C123"/>
    <mergeCell ref="D122:D123"/>
    <mergeCell ref="E122:E123"/>
    <mergeCell ref="F122:F123"/>
    <mergeCell ref="G122:G123"/>
    <mergeCell ref="H122:H123"/>
    <mergeCell ref="I122:I123"/>
    <mergeCell ref="J122:J123"/>
    <mergeCell ref="K122:K123"/>
    <mergeCell ref="L122:L123"/>
    <mergeCell ref="M122:M123"/>
    <mergeCell ref="A120:A121"/>
    <mergeCell ref="B120:B121"/>
    <mergeCell ref="C120:C121"/>
    <mergeCell ref="D120:D121"/>
    <mergeCell ref="E120:E121"/>
    <mergeCell ref="F120:F121"/>
    <mergeCell ref="G120:G121"/>
    <mergeCell ref="A99:A100"/>
    <mergeCell ref="B99:B100"/>
    <mergeCell ref="C99:C100"/>
    <mergeCell ref="E85:E86"/>
    <mergeCell ref="F85:F86"/>
    <mergeCell ref="G85:G86"/>
    <mergeCell ref="H85:H86"/>
    <mergeCell ref="I85:I86"/>
    <mergeCell ref="A103:E103"/>
    <mergeCell ref="C92:C93"/>
    <mergeCell ref="D92:D93"/>
    <mergeCell ref="E92:E93"/>
    <mergeCell ref="F92:F93"/>
    <mergeCell ref="G92:G93"/>
    <mergeCell ref="H92:H93"/>
    <mergeCell ref="I92:I93"/>
    <mergeCell ref="A89:E89"/>
    <mergeCell ref="A101:A102"/>
    <mergeCell ref="B101:B102"/>
    <mergeCell ref="C101:C102"/>
    <mergeCell ref="D101:D102"/>
    <mergeCell ref="E101:E102"/>
    <mergeCell ref="F101:F102"/>
    <mergeCell ref="G101:G102"/>
    <mergeCell ref="K85:K86"/>
    <mergeCell ref="L85:L86"/>
    <mergeCell ref="M85:M86"/>
    <mergeCell ref="A87:A88"/>
    <mergeCell ref="B87:B88"/>
    <mergeCell ref="C87:C88"/>
    <mergeCell ref="D87:D88"/>
    <mergeCell ref="E87:E88"/>
    <mergeCell ref="F87:F88"/>
    <mergeCell ref="G87:G88"/>
    <mergeCell ref="H87:H88"/>
    <mergeCell ref="I87:I88"/>
    <mergeCell ref="J87:J88"/>
    <mergeCell ref="K87:K88"/>
    <mergeCell ref="L87:L88"/>
    <mergeCell ref="M87:M88"/>
    <mergeCell ref="A85:A86"/>
    <mergeCell ref="B85:B86"/>
    <mergeCell ref="C85:C86"/>
    <mergeCell ref="D85:D86"/>
    <mergeCell ref="L57:L58"/>
    <mergeCell ref="M57:M58"/>
    <mergeCell ref="A59:A60"/>
    <mergeCell ref="B59:B60"/>
    <mergeCell ref="C59:C60"/>
    <mergeCell ref="D59:D60"/>
    <mergeCell ref="E59:E60"/>
    <mergeCell ref="F59:F60"/>
    <mergeCell ref="G59:G60"/>
    <mergeCell ref="H59:H60"/>
    <mergeCell ref="I59:I60"/>
    <mergeCell ref="J59:J60"/>
    <mergeCell ref="K59:K60"/>
    <mergeCell ref="L59:L60"/>
    <mergeCell ref="M59:M60"/>
    <mergeCell ref="A57:A58"/>
    <mergeCell ref="B57:B58"/>
    <mergeCell ref="C57:C58"/>
    <mergeCell ref="D57:D58"/>
    <mergeCell ref="E57:E58"/>
    <mergeCell ref="F57:F58"/>
    <mergeCell ref="G57:G58"/>
    <mergeCell ref="M43:M44"/>
    <mergeCell ref="A45:A46"/>
    <mergeCell ref="B45:B46"/>
    <mergeCell ref="C45:C46"/>
    <mergeCell ref="D45:D46"/>
    <mergeCell ref="E45:E46"/>
    <mergeCell ref="F45:F46"/>
    <mergeCell ref="G45:G46"/>
    <mergeCell ref="H45:H46"/>
    <mergeCell ref="I45:I46"/>
    <mergeCell ref="J45:J46"/>
    <mergeCell ref="K45:K46"/>
    <mergeCell ref="L45:L46"/>
    <mergeCell ref="M45:M46"/>
    <mergeCell ref="A43:A44"/>
    <mergeCell ref="B43:B44"/>
    <mergeCell ref="C43:C44"/>
    <mergeCell ref="D43:D44"/>
    <mergeCell ref="E43:E44"/>
    <mergeCell ref="F43:F44"/>
    <mergeCell ref="G43:G44"/>
    <mergeCell ref="H43:H44"/>
    <mergeCell ref="I43:I44"/>
    <mergeCell ref="D29:D30"/>
    <mergeCell ref="E29:E30"/>
    <mergeCell ref="F29:F30"/>
    <mergeCell ref="G29:G30"/>
    <mergeCell ref="H29:H30"/>
    <mergeCell ref="I29:I30"/>
    <mergeCell ref="J43:J44"/>
    <mergeCell ref="K43:K44"/>
    <mergeCell ref="L43:L44"/>
    <mergeCell ref="H36:H37"/>
    <mergeCell ref="I36:I37"/>
    <mergeCell ref="F22:F23"/>
    <mergeCell ref="G22:G23"/>
    <mergeCell ref="H22:H23"/>
    <mergeCell ref="I22:I23"/>
    <mergeCell ref="J29:J30"/>
    <mergeCell ref="K29:K30"/>
    <mergeCell ref="L29:L30"/>
    <mergeCell ref="M29:M30"/>
    <mergeCell ref="A31:A32"/>
    <mergeCell ref="B31:B32"/>
    <mergeCell ref="C31:C32"/>
    <mergeCell ref="D31:D32"/>
    <mergeCell ref="E31:E32"/>
    <mergeCell ref="F31:F32"/>
    <mergeCell ref="G31:G32"/>
    <mergeCell ref="H31:H32"/>
    <mergeCell ref="I31:I32"/>
    <mergeCell ref="J31:J32"/>
    <mergeCell ref="K31:K32"/>
    <mergeCell ref="L31:L32"/>
    <mergeCell ref="M31:M32"/>
    <mergeCell ref="A29:A30"/>
    <mergeCell ref="B29:B30"/>
    <mergeCell ref="C29:C30"/>
    <mergeCell ref="H15:H16"/>
    <mergeCell ref="I15:I16"/>
    <mergeCell ref="J22:J23"/>
    <mergeCell ref="K22:K23"/>
    <mergeCell ref="L22:L23"/>
    <mergeCell ref="M22:M23"/>
    <mergeCell ref="A24:A25"/>
    <mergeCell ref="B24:B25"/>
    <mergeCell ref="C24:C25"/>
    <mergeCell ref="D24:D25"/>
    <mergeCell ref="E24:E25"/>
    <mergeCell ref="F24:F25"/>
    <mergeCell ref="G24:G25"/>
    <mergeCell ref="H24:H25"/>
    <mergeCell ref="I24:I25"/>
    <mergeCell ref="J24:J25"/>
    <mergeCell ref="K24:K25"/>
    <mergeCell ref="L24:L25"/>
    <mergeCell ref="M24:M25"/>
    <mergeCell ref="A22:A23"/>
    <mergeCell ref="B22:B23"/>
    <mergeCell ref="C22:C23"/>
    <mergeCell ref="D22:D23"/>
    <mergeCell ref="E22:E23"/>
    <mergeCell ref="J15:J16"/>
    <mergeCell ref="K15:K16"/>
    <mergeCell ref="L15:L16"/>
    <mergeCell ref="M15:M16"/>
    <mergeCell ref="A17:A18"/>
    <mergeCell ref="B17:B18"/>
    <mergeCell ref="C17:C18"/>
    <mergeCell ref="D17:D18"/>
    <mergeCell ref="E17:E18"/>
    <mergeCell ref="F17:F18"/>
    <mergeCell ref="G17:G18"/>
    <mergeCell ref="H17:H18"/>
    <mergeCell ref="I17:I18"/>
    <mergeCell ref="J17:J18"/>
    <mergeCell ref="K17:K18"/>
    <mergeCell ref="L17:L18"/>
    <mergeCell ref="M17:M18"/>
    <mergeCell ref="A15:A16"/>
    <mergeCell ref="B15:B16"/>
    <mergeCell ref="C15:C16"/>
    <mergeCell ref="D15:D16"/>
    <mergeCell ref="E15:E16"/>
    <mergeCell ref="F15:F16"/>
    <mergeCell ref="G15:G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346"/>
  <sheetViews>
    <sheetView workbookViewId="0">
      <selection activeCell="A20" sqref="A20:E20"/>
    </sheetView>
  </sheetViews>
  <sheetFormatPr defaultRowHeight="15"/>
  <cols>
    <col min="1" max="1" width="12.140625" style="30" bestFit="1" customWidth="1"/>
    <col min="2" max="2" width="17.85546875" style="30" customWidth="1"/>
    <col min="3" max="3" width="9.140625" style="30"/>
    <col min="4" max="4" width="24.28515625" style="148" customWidth="1"/>
    <col min="5" max="5" width="61.42578125" style="34" customWidth="1"/>
    <col min="6" max="6" width="15.42578125" style="34" customWidth="1"/>
    <col min="7" max="7" width="13" style="34" customWidth="1"/>
    <col min="8" max="9" width="12.5703125" style="34" customWidth="1"/>
    <col min="10" max="10" width="15" style="34" customWidth="1"/>
    <col min="11" max="11" width="14.5703125" style="34" customWidth="1"/>
    <col min="12" max="12" width="17.140625" style="34" customWidth="1"/>
    <col min="13" max="13" width="17" style="34" customWidth="1"/>
  </cols>
  <sheetData>
    <row r="1" spans="1:13" s="5" customFormat="1" ht="12.75" customHeight="1">
      <c r="A1" s="35"/>
      <c r="B1" s="35"/>
      <c r="C1" s="35"/>
      <c r="D1" s="146"/>
      <c r="E1" s="35"/>
      <c r="F1" s="35"/>
      <c r="G1" s="35"/>
      <c r="H1" s="35"/>
      <c r="I1" s="35"/>
      <c r="J1" s="35"/>
      <c r="K1" s="35"/>
      <c r="L1" s="35"/>
      <c r="M1" s="35"/>
    </row>
    <row r="2" spans="1:13" s="5" customFormat="1" ht="12.75" customHeight="1">
      <c r="A2" s="35"/>
      <c r="B2" s="35"/>
      <c r="C2" s="35"/>
      <c r="D2" s="146"/>
      <c r="E2" s="35"/>
      <c r="F2" s="35"/>
      <c r="G2" s="35"/>
      <c r="H2" s="35"/>
      <c r="I2" s="35"/>
      <c r="J2" s="35"/>
      <c r="K2" s="35"/>
      <c r="L2" s="35"/>
      <c r="M2" s="35"/>
    </row>
    <row r="3" spans="1:13" s="5" customFormat="1" ht="12.75" customHeight="1">
      <c r="A3" s="35"/>
      <c r="B3" s="35"/>
      <c r="C3" s="35"/>
      <c r="D3" s="146"/>
      <c r="E3" s="35"/>
      <c r="F3" s="35"/>
      <c r="G3" s="35"/>
      <c r="H3" s="35"/>
      <c r="I3" s="35"/>
      <c r="J3" s="35"/>
      <c r="K3" s="35"/>
      <c r="L3" s="35"/>
      <c r="M3" s="35"/>
    </row>
    <row r="4" spans="1:13" s="5" customFormat="1" ht="12.75" customHeight="1">
      <c r="A4" s="35"/>
      <c r="B4" s="35"/>
      <c r="C4" s="35"/>
      <c r="D4" s="146"/>
      <c r="E4" s="35"/>
      <c r="F4" s="35"/>
      <c r="G4" s="35"/>
      <c r="H4" s="35"/>
      <c r="I4" s="35"/>
      <c r="J4" s="35"/>
      <c r="K4" s="35"/>
      <c r="L4" s="35"/>
      <c r="M4" s="35"/>
    </row>
    <row r="5" spans="1:13" s="5" customFormat="1" ht="13.5" customHeight="1">
      <c r="A5" s="313" t="s">
        <v>21</v>
      </c>
      <c r="B5" s="313"/>
      <c r="C5" s="313"/>
      <c r="D5" s="313"/>
      <c r="E5" s="313"/>
      <c r="F5" s="313"/>
      <c r="G5" s="313"/>
      <c r="H5" s="313"/>
      <c r="I5" s="313"/>
      <c r="J5" s="313"/>
      <c r="K5" s="313"/>
      <c r="L5" s="313"/>
      <c r="M5" s="313"/>
    </row>
    <row r="6" spans="1:13" s="21" customFormat="1" ht="13.5" customHeight="1">
      <c r="A6" s="10"/>
      <c r="B6" s="10"/>
      <c r="C6" s="10"/>
      <c r="D6" s="147"/>
      <c r="E6" s="10"/>
      <c r="F6" s="10"/>
      <c r="G6" s="10"/>
      <c r="H6" s="10"/>
      <c r="I6" s="10"/>
      <c r="J6" s="10"/>
      <c r="K6" s="10"/>
      <c r="L6" s="10"/>
      <c r="M6" s="10"/>
    </row>
    <row r="7" spans="1:13" s="35" customFormat="1" ht="15" customHeight="1">
      <c r="A7" s="313" t="s">
        <v>59</v>
      </c>
      <c r="B7" s="313"/>
      <c r="C7" s="313"/>
      <c r="D7" s="313"/>
      <c r="E7" s="313"/>
      <c r="F7" s="313"/>
      <c r="G7" s="313"/>
      <c r="H7" s="313"/>
      <c r="I7" s="313"/>
      <c r="J7" s="313"/>
      <c r="K7" s="313"/>
      <c r="L7" s="313"/>
      <c r="M7" s="313"/>
    </row>
    <row r="8" spans="1:13" s="21" customFormat="1" ht="15" customHeight="1" thickBot="1">
      <c r="A8" s="10"/>
      <c r="B8" s="10"/>
      <c r="C8" s="10"/>
      <c r="D8" s="10"/>
      <c r="E8" s="10"/>
      <c r="F8" s="10"/>
      <c r="G8" s="10"/>
      <c r="H8" s="10"/>
      <c r="I8" s="10"/>
      <c r="J8" s="10"/>
      <c r="K8" s="10"/>
      <c r="L8" s="10"/>
      <c r="M8" s="10"/>
    </row>
    <row r="9" spans="1:13" s="35" customFormat="1" ht="72" thickBot="1">
      <c r="A9" s="36" t="s">
        <v>0</v>
      </c>
      <c r="B9" s="77" t="s">
        <v>64</v>
      </c>
      <c r="C9" s="37" t="s">
        <v>2</v>
      </c>
      <c r="D9" s="77" t="s">
        <v>3</v>
      </c>
      <c r="E9" s="77" t="s">
        <v>4</v>
      </c>
      <c r="F9" s="77" t="s">
        <v>60</v>
      </c>
      <c r="G9" s="77" t="s">
        <v>6</v>
      </c>
      <c r="H9" s="77" t="s">
        <v>10</v>
      </c>
      <c r="I9" s="77" t="s">
        <v>11</v>
      </c>
      <c r="J9" s="77" t="s">
        <v>8</v>
      </c>
      <c r="K9" s="77" t="s">
        <v>9</v>
      </c>
      <c r="L9" s="39" t="s">
        <v>7</v>
      </c>
      <c r="M9" s="78" t="s">
        <v>20</v>
      </c>
    </row>
    <row r="10" spans="1:13" s="35" customFormat="1" ht="38.25">
      <c r="A10" s="48">
        <v>43921</v>
      </c>
      <c r="B10" s="49" t="s">
        <v>22</v>
      </c>
      <c r="C10" s="49" t="s">
        <v>23</v>
      </c>
      <c r="D10" s="49" t="s">
        <v>24</v>
      </c>
      <c r="E10" s="49" t="s">
        <v>25</v>
      </c>
      <c r="F10" s="50">
        <v>9590</v>
      </c>
      <c r="G10" s="50">
        <v>1500</v>
      </c>
      <c r="H10" s="50">
        <v>53</v>
      </c>
      <c r="I10" s="50">
        <v>1447</v>
      </c>
      <c r="J10" s="51">
        <v>0</v>
      </c>
      <c r="K10" s="51">
        <v>0</v>
      </c>
      <c r="L10" s="51">
        <v>53</v>
      </c>
      <c r="M10" s="52" t="s">
        <v>26</v>
      </c>
    </row>
    <row r="11" spans="1:13" s="35" customFormat="1" ht="15" customHeight="1">
      <c r="A11" s="292">
        <v>43921</v>
      </c>
      <c r="B11" s="295" t="s">
        <v>22</v>
      </c>
      <c r="C11" s="295" t="s">
        <v>23</v>
      </c>
      <c r="D11" s="295" t="s">
        <v>61</v>
      </c>
      <c r="E11" s="295" t="s">
        <v>27</v>
      </c>
      <c r="F11" s="300">
        <v>21850</v>
      </c>
      <c r="G11" s="300">
        <v>1058</v>
      </c>
      <c r="H11" s="300">
        <v>54</v>
      </c>
      <c r="I11" s="300">
        <v>1004</v>
      </c>
      <c r="J11" s="303">
        <v>0</v>
      </c>
      <c r="K11" s="303">
        <v>0</v>
      </c>
      <c r="L11" s="303">
        <v>54</v>
      </c>
      <c r="M11" s="306" t="s">
        <v>26</v>
      </c>
    </row>
    <row r="12" spans="1:13" s="35" customFormat="1" ht="15" customHeight="1">
      <c r="A12" s="294"/>
      <c r="B12" s="297"/>
      <c r="C12" s="297"/>
      <c r="D12" s="297"/>
      <c r="E12" s="297"/>
      <c r="F12" s="302"/>
      <c r="G12" s="302"/>
      <c r="H12" s="302"/>
      <c r="I12" s="302"/>
      <c r="J12" s="305"/>
      <c r="K12" s="305"/>
      <c r="L12" s="305"/>
      <c r="M12" s="307"/>
    </row>
    <row r="13" spans="1:13" s="35" customFormat="1" ht="15" customHeight="1">
      <c r="A13" s="292">
        <v>43921</v>
      </c>
      <c r="B13" s="295" t="s">
        <v>22</v>
      </c>
      <c r="C13" s="295" t="s">
        <v>23</v>
      </c>
      <c r="D13" s="295" t="s">
        <v>28</v>
      </c>
      <c r="E13" s="295" t="s">
        <v>29</v>
      </c>
      <c r="F13" s="300">
        <v>14065</v>
      </c>
      <c r="G13" s="300">
        <v>217</v>
      </c>
      <c r="H13" s="300">
        <v>73</v>
      </c>
      <c r="I13" s="300">
        <v>144</v>
      </c>
      <c r="J13" s="303">
        <v>0</v>
      </c>
      <c r="K13" s="303">
        <v>0</v>
      </c>
      <c r="L13" s="303">
        <v>6</v>
      </c>
      <c r="M13" s="306" t="s">
        <v>26</v>
      </c>
    </row>
    <row r="14" spans="1:13" s="35" customFormat="1" ht="15" customHeight="1">
      <c r="A14" s="294"/>
      <c r="B14" s="297"/>
      <c r="C14" s="297"/>
      <c r="D14" s="297"/>
      <c r="E14" s="297"/>
      <c r="F14" s="302"/>
      <c r="G14" s="302"/>
      <c r="H14" s="302"/>
      <c r="I14" s="302"/>
      <c r="J14" s="305"/>
      <c r="K14" s="305"/>
      <c r="L14" s="305"/>
      <c r="M14" s="307"/>
    </row>
    <row r="15" spans="1:13" s="35" customFormat="1" ht="15" customHeight="1">
      <c r="A15" s="292">
        <v>43921</v>
      </c>
      <c r="B15" s="295" t="s">
        <v>22</v>
      </c>
      <c r="C15" s="295" t="s">
        <v>23</v>
      </c>
      <c r="D15" s="295" t="s">
        <v>62</v>
      </c>
      <c r="E15" s="295" t="s">
        <v>31</v>
      </c>
      <c r="F15" s="300">
        <v>15000</v>
      </c>
      <c r="G15" s="300">
        <v>760</v>
      </c>
      <c r="H15" s="300">
        <v>380</v>
      </c>
      <c r="I15" s="300">
        <v>380</v>
      </c>
      <c r="J15" s="303">
        <v>0</v>
      </c>
      <c r="K15" s="303">
        <v>0</v>
      </c>
      <c r="L15" s="303">
        <v>14</v>
      </c>
      <c r="M15" s="306" t="s">
        <v>26</v>
      </c>
    </row>
    <row r="16" spans="1:13" s="35" customFormat="1" ht="15" customHeight="1">
      <c r="A16" s="293"/>
      <c r="B16" s="296"/>
      <c r="C16" s="296"/>
      <c r="D16" s="296"/>
      <c r="E16" s="298"/>
      <c r="F16" s="301"/>
      <c r="G16" s="301"/>
      <c r="H16" s="301"/>
      <c r="I16" s="301"/>
      <c r="J16" s="304"/>
      <c r="K16" s="304"/>
      <c r="L16" s="305"/>
      <c r="M16" s="307"/>
    </row>
    <row r="17" spans="1:13" s="35" customFormat="1" ht="15" customHeight="1">
      <c r="A17" s="294"/>
      <c r="B17" s="297"/>
      <c r="C17" s="297"/>
      <c r="D17" s="297"/>
      <c r="E17" s="299"/>
      <c r="F17" s="302"/>
      <c r="G17" s="302"/>
      <c r="H17" s="302"/>
      <c r="I17" s="302"/>
      <c r="J17" s="305"/>
      <c r="K17" s="305"/>
      <c r="L17" s="47">
        <v>7</v>
      </c>
      <c r="M17" s="45" t="s">
        <v>63</v>
      </c>
    </row>
    <row r="18" spans="1:13" s="35" customFormat="1" ht="15" customHeight="1">
      <c r="A18" s="292">
        <v>43921</v>
      </c>
      <c r="B18" s="295" t="s">
        <v>22</v>
      </c>
      <c r="C18" s="295" t="s">
        <v>23</v>
      </c>
      <c r="D18" s="295" t="s">
        <v>32</v>
      </c>
      <c r="E18" s="295" t="s">
        <v>33</v>
      </c>
      <c r="F18" s="300">
        <v>32590</v>
      </c>
      <c r="G18" s="300">
        <v>381</v>
      </c>
      <c r="H18" s="300">
        <v>276</v>
      </c>
      <c r="I18" s="300">
        <f>87+18</f>
        <v>105</v>
      </c>
      <c r="J18" s="303">
        <v>0</v>
      </c>
      <c r="K18" s="303">
        <v>0</v>
      </c>
      <c r="L18" s="303">
        <v>21</v>
      </c>
      <c r="M18" s="306" t="s">
        <v>26</v>
      </c>
    </row>
    <row r="19" spans="1:13" s="35" customFormat="1" ht="15" customHeight="1" thickBot="1">
      <c r="A19" s="308"/>
      <c r="B19" s="309"/>
      <c r="C19" s="309"/>
      <c r="D19" s="309"/>
      <c r="E19" s="309"/>
      <c r="F19" s="310"/>
      <c r="G19" s="310"/>
      <c r="H19" s="310"/>
      <c r="I19" s="310"/>
      <c r="J19" s="311"/>
      <c r="K19" s="311"/>
      <c r="L19" s="311"/>
      <c r="M19" s="312"/>
    </row>
    <row r="20" spans="1:13" s="35" customFormat="1" ht="15" customHeight="1" thickBot="1">
      <c r="A20" s="289" t="s">
        <v>19</v>
      </c>
      <c r="B20" s="290"/>
      <c r="C20" s="290"/>
      <c r="D20" s="290"/>
      <c r="E20" s="291"/>
      <c r="F20" s="1">
        <f t="shared" ref="F20" si="0">SUM(F10:F19)</f>
        <v>93095</v>
      </c>
      <c r="G20" s="1">
        <f t="shared" ref="G20:K20" si="1">SUM(G10:G19)</f>
        <v>3916</v>
      </c>
      <c r="H20" s="1">
        <f t="shared" si="1"/>
        <v>836</v>
      </c>
      <c r="I20" s="1">
        <f t="shared" si="1"/>
        <v>3080</v>
      </c>
      <c r="J20" s="134">
        <f t="shared" si="1"/>
        <v>0</v>
      </c>
      <c r="K20" s="1">
        <f t="shared" si="1"/>
        <v>0</v>
      </c>
      <c r="L20" s="2"/>
      <c r="M20" s="3"/>
    </row>
    <row r="21" spans="1:13" s="21" customFormat="1" ht="15" customHeight="1" thickBot="1">
      <c r="A21" s="10"/>
      <c r="B21" s="10"/>
      <c r="C21" s="10"/>
      <c r="D21" s="10"/>
      <c r="E21" s="10"/>
      <c r="F21" s="10"/>
      <c r="G21" s="10"/>
      <c r="H21" s="10"/>
      <c r="I21" s="10"/>
      <c r="J21" s="10"/>
      <c r="K21" s="10"/>
      <c r="L21" s="10"/>
      <c r="M21" s="10"/>
    </row>
    <row r="22" spans="1:13" s="35" customFormat="1" ht="72" thickBot="1">
      <c r="A22" s="36" t="s">
        <v>0</v>
      </c>
      <c r="B22" s="77" t="s">
        <v>64</v>
      </c>
      <c r="C22" s="37" t="s">
        <v>2</v>
      </c>
      <c r="D22" s="77" t="s">
        <v>3</v>
      </c>
      <c r="E22" s="77" t="s">
        <v>4</v>
      </c>
      <c r="F22" s="77" t="s">
        <v>60</v>
      </c>
      <c r="G22" s="77" t="s">
        <v>6</v>
      </c>
      <c r="H22" s="77" t="s">
        <v>10</v>
      </c>
      <c r="I22" s="77" t="s">
        <v>11</v>
      </c>
      <c r="J22" s="77" t="s">
        <v>8</v>
      </c>
      <c r="K22" s="77" t="s">
        <v>9</v>
      </c>
      <c r="L22" s="39" t="s">
        <v>7</v>
      </c>
      <c r="M22" s="78" t="s">
        <v>20</v>
      </c>
    </row>
    <row r="23" spans="1:13" s="35" customFormat="1" ht="38.25">
      <c r="A23" s="48">
        <v>43920</v>
      </c>
      <c r="B23" s="49" t="s">
        <v>22</v>
      </c>
      <c r="C23" s="49" t="s">
        <v>23</v>
      </c>
      <c r="D23" s="49" t="s">
        <v>24</v>
      </c>
      <c r="E23" s="49" t="s">
        <v>25</v>
      </c>
      <c r="F23" s="50">
        <v>9590</v>
      </c>
      <c r="G23" s="50">
        <v>1500</v>
      </c>
      <c r="H23" s="50">
        <v>53</v>
      </c>
      <c r="I23" s="50">
        <v>1447</v>
      </c>
      <c r="J23" s="51">
        <v>0</v>
      </c>
      <c r="K23" s="51">
        <v>0</v>
      </c>
      <c r="L23" s="51">
        <v>53</v>
      </c>
      <c r="M23" s="52" t="s">
        <v>26</v>
      </c>
    </row>
    <row r="24" spans="1:13" s="35" customFormat="1" ht="15" customHeight="1">
      <c r="A24" s="292">
        <v>43920</v>
      </c>
      <c r="B24" s="295" t="s">
        <v>22</v>
      </c>
      <c r="C24" s="295" t="s">
        <v>23</v>
      </c>
      <c r="D24" s="295" t="s">
        <v>61</v>
      </c>
      <c r="E24" s="295" t="s">
        <v>27</v>
      </c>
      <c r="F24" s="300">
        <v>21850</v>
      </c>
      <c r="G24" s="300">
        <v>1058</v>
      </c>
      <c r="H24" s="300">
        <v>54</v>
      </c>
      <c r="I24" s="300">
        <v>1004</v>
      </c>
      <c r="J24" s="303">
        <v>0</v>
      </c>
      <c r="K24" s="303">
        <v>0</v>
      </c>
      <c r="L24" s="303">
        <v>54</v>
      </c>
      <c r="M24" s="306" t="s">
        <v>26</v>
      </c>
    </row>
    <row r="25" spans="1:13" s="35" customFormat="1" ht="15" customHeight="1">
      <c r="A25" s="294"/>
      <c r="B25" s="297"/>
      <c r="C25" s="297"/>
      <c r="D25" s="297"/>
      <c r="E25" s="297"/>
      <c r="F25" s="302"/>
      <c r="G25" s="302"/>
      <c r="H25" s="302"/>
      <c r="I25" s="302"/>
      <c r="J25" s="305"/>
      <c r="K25" s="305"/>
      <c r="L25" s="305"/>
      <c r="M25" s="307"/>
    </row>
    <row r="26" spans="1:13" s="35" customFormat="1" ht="15" customHeight="1">
      <c r="A26" s="292">
        <v>43920</v>
      </c>
      <c r="B26" s="295" t="s">
        <v>22</v>
      </c>
      <c r="C26" s="295" t="s">
        <v>23</v>
      </c>
      <c r="D26" s="295" t="s">
        <v>28</v>
      </c>
      <c r="E26" s="295" t="s">
        <v>29</v>
      </c>
      <c r="F26" s="300">
        <v>14065</v>
      </c>
      <c r="G26" s="300">
        <v>217</v>
      </c>
      <c r="H26" s="300">
        <v>73</v>
      </c>
      <c r="I26" s="300">
        <v>144</v>
      </c>
      <c r="J26" s="303">
        <v>0</v>
      </c>
      <c r="K26" s="303">
        <v>0</v>
      </c>
      <c r="L26" s="303">
        <v>6</v>
      </c>
      <c r="M26" s="306" t="s">
        <v>26</v>
      </c>
    </row>
    <row r="27" spans="1:13" s="35" customFormat="1" ht="15" customHeight="1">
      <c r="A27" s="294"/>
      <c r="B27" s="297"/>
      <c r="C27" s="297"/>
      <c r="D27" s="297"/>
      <c r="E27" s="297"/>
      <c r="F27" s="302"/>
      <c r="G27" s="302"/>
      <c r="H27" s="302"/>
      <c r="I27" s="302"/>
      <c r="J27" s="305"/>
      <c r="K27" s="305"/>
      <c r="L27" s="305"/>
      <c r="M27" s="307"/>
    </row>
    <row r="28" spans="1:13" s="35" customFormat="1" ht="15" customHeight="1">
      <c r="A28" s="292">
        <v>43920</v>
      </c>
      <c r="B28" s="295" t="s">
        <v>22</v>
      </c>
      <c r="C28" s="295" t="s">
        <v>23</v>
      </c>
      <c r="D28" s="295" t="s">
        <v>62</v>
      </c>
      <c r="E28" s="295" t="s">
        <v>31</v>
      </c>
      <c r="F28" s="300">
        <v>15000</v>
      </c>
      <c r="G28" s="300">
        <v>760</v>
      </c>
      <c r="H28" s="300">
        <v>380</v>
      </c>
      <c r="I28" s="300">
        <v>380</v>
      </c>
      <c r="J28" s="303">
        <v>0</v>
      </c>
      <c r="K28" s="303">
        <v>0</v>
      </c>
      <c r="L28" s="303">
        <v>14</v>
      </c>
      <c r="M28" s="306" t="s">
        <v>26</v>
      </c>
    </row>
    <row r="29" spans="1:13" s="35" customFormat="1" ht="15" customHeight="1">
      <c r="A29" s="293"/>
      <c r="B29" s="296"/>
      <c r="C29" s="296"/>
      <c r="D29" s="296"/>
      <c r="E29" s="298"/>
      <c r="F29" s="301"/>
      <c r="G29" s="301"/>
      <c r="H29" s="301"/>
      <c r="I29" s="301"/>
      <c r="J29" s="304"/>
      <c r="K29" s="304"/>
      <c r="L29" s="305"/>
      <c r="M29" s="307"/>
    </row>
    <row r="30" spans="1:13" s="35" customFormat="1" ht="15" customHeight="1">
      <c r="A30" s="294"/>
      <c r="B30" s="297"/>
      <c r="C30" s="297"/>
      <c r="D30" s="297"/>
      <c r="E30" s="299"/>
      <c r="F30" s="302"/>
      <c r="G30" s="302"/>
      <c r="H30" s="302"/>
      <c r="I30" s="302"/>
      <c r="J30" s="305"/>
      <c r="K30" s="305"/>
      <c r="L30" s="47">
        <v>7</v>
      </c>
      <c r="M30" s="45" t="s">
        <v>63</v>
      </c>
    </row>
    <row r="31" spans="1:13" s="35" customFormat="1" ht="15" customHeight="1">
      <c r="A31" s="292">
        <v>43920</v>
      </c>
      <c r="B31" s="295" t="s">
        <v>22</v>
      </c>
      <c r="C31" s="295" t="s">
        <v>23</v>
      </c>
      <c r="D31" s="295" t="s">
        <v>32</v>
      </c>
      <c r="E31" s="295" t="s">
        <v>33</v>
      </c>
      <c r="F31" s="300">
        <v>32590</v>
      </c>
      <c r="G31" s="300">
        <v>381</v>
      </c>
      <c r="H31" s="300">
        <v>276</v>
      </c>
      <c r="I31" s="300">
        <f>87+18</f>
        <v>105</v>
      </c>
      <c r="J31" s="303">
        <v>0</v>
      </c>
      <c r="K31" s="303">
        <v>0</v>
      </c>
      <c r="L31" s="303">
        <v>21</v>
      </c>
      <c r="M31" s="306" t="s">
        <v>26</v>
      </c>
    </row>
    <row r="32" spans="1:13" s="35" customFormat="1" ht="15" customHeight="1" thickBot="1">
      <c r="A32" s="308"/>
      <c r="B32" s="309"/>
      <c r="C32" s="309"/>
      <c r="D32" s="309"/>
      <c r="E32" s="309"/>
      <c r="F32" s="310"/>
      <c r="G32" s="310"/>
      <c r="H32" s="310"/>
      <c r="I32" s="310"/>
      <c r="J32" s="311"/>
      <c r="K32" s="311"/>
      <c r="L32" s="311"/>
      <c r="M32" s="312"/>
    </row>
    <row r="33" spans="1:13" s="35" customFormat="1" ht="13.5" thickBot="1">
      <c r="A33" s="289" t="s">
        <v>19</v>
      </c>
      <c r="B33" s="290"/>
      <c r="C33" s="290"/>
      <c r="D33" s="290"/>
      <c r="E33" s="291"/>
      <c r="F33" s="1">
        <f t="shared" ref="F33" si="2">SUM(F23:F32)</f>
        <v>93095</v>
      </c>
      <c r="G33" s="1">
        <f t="shared" ref="G33:K33" si="3">SUM(G23:G32)</f>
        <v>3916</v>
      </c>
      <c r="H33" s="1">
        <f t="shared" si="3"/>
        <v>836</v>
      </c>
      <c r="I33" s="1">
        <f t="shared" si="3"/>
        <v>3080</v>
      </c>
      <c r="J33" s="134">
        <f t="shared" si="3"/>
        <v>0</v>
      </c>
      <c r="K33" s="1">
        <f t="shared" si="3"/>
        <v>0</v>
      </c>
      <c r="L33" s="2"/>
      <c r="M33" s="3"/>
    </row>
    <row r="34" spans="1:13" s="21" customFormat="1" ht="15" customHeight="1" thickBot="1">
      <c r="A34" s="10"/>
      <c r="B34" s="10"/>
      <c r="C34" s="10"/>
      <c r="D34" s="10"/>
      <c r="E34" s="10"/>
      <c r="F34" s="10"/>
      <c r="G34" s="10"/>
      <c r="H34" s="10"/>
      <c r="I34" s="10"/>
      <c r="J34" s="10"/>
      <c r="K34" s="10"/>
      <c r="L34" s="10"/>
      <c r="M34" s="10"/>
    </row>
    <row r="35" spans="1:13" s="35" customFormat="1" ht="72" thickBot="1">
      <c r="A35" s="36" t="s">
        <v>0</v>
      </c>
      <c r="B35" s="77" t="s">
        <v>64</v>
      </c>
      <c r="C35" s="37" t="s">
        <v>2</v>
      </c>
      <c r="D35" s="77" t="s">
        <v>3</v>
      </c>
      <c r="E35" s="77" t="s">
        <v>4</v>
      </c>
      <c r="F35" s="77" t="s">
        <v>60</v>
      </c>
      <c r="G35" s="77" t="s">
        <v>6</v>
      </c>
      <c r="H35" s="77" t="s">
        <v>10</v>
      </c>
      <c r="I35" s="77" t="s">
        <v>11</v>
      </c>
      <c r="J35" s="77" t="s">
        <v>8</v>
      </c>
      <c r="K35" s="77" t="s">
        <v>9</v>
      </c>
      <c r="L35" s="39" t="s">
        <v>7</v>
      </c>
      <c r="M35" s="78" t="s">
        <v>20</v>
      </c>
    </row>
    <row r="36" spans="1:13" s="35" customFormat="1" ht="38.25">
      <c r="A36" s="48">
        <v>43918</v>
      </c>
      <c r="B36" s="49" t="s">
        <v>22</v>
      </c>
      <c r="C36" s="49" t="s">
        <v>23</v>
      </c>
      <c r="D36" s="49" t="s">
        <v>24</v>
      </c>
      <c r="E36" s="49" t="s">
        <v>25</v>
      </c>
      <c r="F36" s="50">
        <v>9590</v>
      </c>
      <c r="G36" s="50">
        <v>1500</v>
      </c>
      <c r="H36" s="50">
        <v>53</v>
      </c>
      <c r="I36" s="50">
        <v>1447</v>
      </c>
      <c r="J36" s="51">
        <v>0</v>
      </c>
      <c r="K36" s="51">
        <v>0</v>
      </c>
      <c r="L36" s="51">
        <v>53</v>
      </c>
      <c r="M36" s="52" t="s">
        <v>26</v>
      </c>
    </row>
    <row r="37" spans="1:13" s="35" customFormat="1" ht="15" customHeight="1">
      <c r="A37" s="292">
        <v>43918</v>
      </c>
      <c r="B37" s="295" t="s">
        <v>22</v>
      </c>
      <c r="C37" s="295" t="s">
        <v>23</v>
      </c>
      <c r="D37" s="295" t="s">
        <v>61</v>
      </c>
      <c r="E37" s="295" t="s">
        <v>27</v>
      </c>
      <c r="F37" s="300">
        <v>21850</v>
      </c>
      <c r="G37" s="300">
        <v>1058</v>
      </c>
      <c r="H37" s="300">
        <v>54</v>
      </c>
      <c r="I37" s="300">
        <v>1004</v>
      </c>
      <c r="J37" s="303">
        <v>0</v>
      </c>
      <c r="K37" s="303">
        <v>0</v>
      </c>
      <c r="L37" s="303">
        <v>54</v>
      </c>
      <c r="M37" s="306" t="s">
        <v>26</v>
      </c>
    </row>
    <row r="38" spans="1:13" s="35" customFormat="1" ht="15" customHeight="1">
      <c r="A38" s="294"/>
      <c r="B38" s="297"/>
      <c r="C38" s="297"/>
      <c r="D38" s="297"/>
      <c r="E38" s="297"/>
      <c r="F38" s="302"/>
      <c r="G38" s="302"/>
      <c r="H38" s="302"/>
      <c r="I38" s="302"/>
      <c r="J38" s="305"/>
      <c r="K38" s="305"/>
      <c r="L38" s="305"/>
      <c r="M38" s="307"/>
    </row>
    <row r="39" spans="1:13" s="35" customFormat="1" ht="15" customHeight="1">
      <c r="A39" s="292">
        <v>43918</v>
      </c>
      <c r="B39" s="295" t="s">
        <v>22</v>
      </c>
      <c r="C39" s="295" t="s">
        <v>23</v>
      </c>
      <c r="D39" s="295" t="s">
        <v>28</v>
      </c>
      <c r="E39" s="295" t="s">
        <v>29</v>
      </c>
      <c r="F39" s="300">
        <v>14065</v>
      </c>
      <c r="G39" s="300">
        <v>217</v>
      </c>
      <c r="H39" s="300">
        <v>73</v>
      </c>
      <c r="I39" s="300">
        <v>144</v>
      </c>
      <c r="J39" s="303">
        <v>0</v>
      </c>
      <c r="K39" s="303">
        <v>0</v>
      </c>
      <c r="L39" s="303">
        <v>6</v>
      </c>
      <c r="M39" s="306" t="s">
        <v>26</v>
      </c>
    </row>
    <row r="40" spans="1:13" s="35" customFormat="1" ht="15" customHeight="1">
      <c r="A40" s="294"/>
      <c r="B40" s="297"/>
      <c r="C40" s="297"/>
      <c r="D40" s="297"/>
      <c r="E40" s="297"/>
      <c r="F40" s="302"/>
      <c r="G40" s="302"/>
      <c r="H40" s="302"/>
      <c r="I40" s="302"/>
      <c r="J40" s="305"/>
      <c r="K40" s="305"/>
      <c r="L40" s="305"/>
      <c r="M40" s="307"/>
    </row>
    <row r="41" spans="1:13" s="35" customFormat="1" ht="15" customHeight="1">
      <c r="A41" s="292">
        <v>43918</v>
      </c>
      <c r="B41" s="295" t="s">
        <v>22</v>
      </c>
      <c r="C41" s="295" t="s">
        <v>23</v>
      </c>
      <c r="D41" s="295" t="s">
        <v>62</v>
      </c>
      <c r="E41" s="295" t="s">
        <v>31</v>
      </c>
      <c r="F41" s="300">
        <v>15000</v>
      </c>
      <c r="G41" s="300">
        <v>760</v>
      </c>
      <c r="H41" s="300">
        <v>380</v>
      </c>
      <c r="I41" s="300">
        <v>380</v>
      </c>
      <c r="J41" s="303">
        <v>0</v>
      </c>
      <c r="K41" s="303">
        <v>0</v>
      </c>
      <c r="L41" s="303">
        <v>14</v>
      </c>
      <c r="M41" s="306" t="s">
        <v>26</v>
      </c>
    </row>
    <row r="42" spans="1:13" s="35" customFormat="1" ht="15" customHeight="1">
      <c r="A42" s="293"/>
      <c r="B42" s="296"/>
      <c r="C42" s="296"/>
      <c r="D42" s="296"/>
      <c r="E42" s="298"/>
      <c r="F42" s="301"/>
      <c r="G42" s="301"/>
      <c r="H42" s="301"/>
      <c r="I42" s="301"/>
      <c r="J42" s="304"/>
      <c r="K42" s="304"/>
      <c r="L42" s="305"/>
      <c r="M42" s="307"/>
    </row>
    <row r="43" spans="1:13" s="35" customFormat="1" ht="15" customHeight="1">
      <c r="A43" s="294"/>
      <c r="B43" s="297"/>
      <c r="C43" s="297"/>
      <c r="D43" s="297"/>
      <c r="E43" s="299"/>
      <c r="F43" s="302"/>
      <c r="G43" s="302"/>
      <c r="H43" s="302"/>
      <c r="I43" s="302"/>
      <c r="J43" s="305"/>
      <c r="K43" s="305"/>
      <c r="L43" s="47">
        <v>7</v>
      </c>
      <c r="M43" s="45" t="s">
        <v>63</v>
      </c>
    </row>
    <row r="44" spans="1:13" s="35" customFormat="1" ht="15" customHeight="1">
      <c r="A44" s="292">
        <v>43918</v>
      </c>
      <c r="B44" s="295" t="s">
        <v>22</v>
      </c>
      <c r="C44" s="295" t="s">
        <v>23</v>
      </c>
      <c r="D44" s="295" t="s">
        <v>32</v>
      </c>
      <c r="E44" s="295" t="s">
        <v>33</v>
      </c>
      <c r="F44" s="300">
        <v>32590</v>
      </c>
      <c r="G44" s="300">
        <v>381</v>
      </c>
      <c r="H44" s="300">
        <v>276</v>
      </c>
      <c r="I44" s="300">
        <f>87+18</f>
        <v>105</v>
      </c>
      <c r="J44" s="303">
        <v>0</v>
      </c>
      <c r="K44" s="303">
        <v>0</v>
      </c>
      <c r="L44" s="303">
        <v>21</v>
      </c>
      <c r="M44" s="306" t="s">
        <v>26</v>
      </c>
    </row>
    <row r="45" spans="1:13" s="35" customFormat="1" ht="15" customHeight="1" thickBot="1">
      <c r="A45" s="308"/>
      <c r="B45" s="309"/>
      <c r="C45" s="309"/>
      <c r="D45" s="309"/>
      <c r="E45" s="309"/>
      <c r="F45" s="310"/>
      <c r="G45" s="310"/>
      <c r="H45" s="310"/>
      <c r="I45" s="310"/>
      <c r="J45" s="311"/>
      <c r="K45" s="311"/>
      <c r="L45" s="311"/>
      <c r="M45" s="312"/>
    </row>
    <row r="46" spans="1:13" s="35" customFormat="1" ht="15" customHeight="1" thickBot="1">
      <c r="A46" s="289" t="s">
        <v>19</v>
      </c>
      <c r="B46" s="290"/>
      <c r="C46" s="290"/>
      <c r="D46" s="290"/>
      <c r="E46" s="291"/>
      <c r="F46" s="1">
        <f t="shared" ref="F46" si="4">SUM(F36:F45)</f>
        <v>93095</v>
      </c>
      <c r="G46" s="1">
        <f t="shared" ref="G46" si="5">SUM(G36:G45)</f>
        <v>3916</v>
      </c>
      <c r="H46" s="1">
        <f t="shared" ref="H46" si="6">SUM(H36:H45)</f>
        <v>836</v>
      </c>
      <c r="I46" s="1">
        <f t="shared" ref="I46" si="7">SUM(I36:I45)</f>
        <v>3080</v>
      </c>
      <c r="J46" s="134">
        <f t="shared" ref="J46" si="8">SUM(J36:J45)</f>
        <v>0</v>
      </c>
      <c r="K46" s="1">
        <f t="shared" ref="K46" si="9">SUM(K36:K45)</f>
        <v>0</v>
      </c>
      <c r="L46" s="2"/>
      <c r="M46" s="3"/>
    </row>
    <row r="47" spans="1:13" s="21" customFormat="1" ht="15" customHeight="1" thickBot="1">
      <c r="A47" s="10"/>
      <c r="B47" s="10"/>
      <c r="C47" s="10"/>
      <c r="D47" s="10"/>
      <c r="E47" s="10"/>
      <c r="F47" s="10"/>
      <c r="G47" s="10"/>
      <c r="H47" s="10"/>
      <c r="I47" s="10"/>
      <c r="J47" s="10"/>
      <c r="K47" s="10"/>
      <c r="L47" s="10"/>
      <c r="M47" s="10"/>
    </row>
    <row r="48" spans="1:13" s="35" customFormat="1" ht="72" thickBot="1">
      <c r="A48" s="36" t="s">
        <v>0</v>
      </c>
      <c r="B48" s="77" t="s">
        <v>64</v>
      </c>
      <c r="C48" s="37" t="s">
        <v>2</v>
      </c>
      <c r="D48" s="77" t="s">
        <v>3</v>
      </c>
      <c r="E48" s="77" t="s">
        <v>4</v>
      </c>
      <c r="F48" s="77" t="s">
        <v>60</v>
      </c>
      <c r="G48" s="77" t="s">
        <v>6</v>
      </c>
      <c r="H48" s="77" t="s">
        <v>10</v>
      </c>
      <c r="I48" s="77" t="s">
        <v>11</v>
      </c>
      <c r="J48" s="77" t="s">
        <v>8</v>
      </c>
      <c r="K48" s="77" t="s">
        <v>9</v>
      </c>
      <c r="L48" s="39" t="s">
        <v>7</v>
      </c>
      <c r="M48" s="78" t="s">
        <v>20</v>
      </c>
    </row>
    <row r="49" spans="1:13" s="35" customFormat="1" ht="38.25">
      <c r="A49" s="48">
        <v>43917</v>
      </c>
      <c r="B49" s="49" t="s">
        <v>22</v>
      </c>
      <c r="C49" s="49" t="s">
        <v>23</v>
      </c>
      <c r="D49" s="49" t="s">
        <v>24</v>
      </c>
      <c r="E49" s="49" t="s">
        <v>25</v>
      </c>
      <c r="F49" s="50">
        <v>9590</v>
      </c>
      <c r="G49" s="50">
        <v>1500</v>
      </c>
      <c r="H49" s="50">
        <v>53</v>
      </c>
      <c r="I49" s="50">
        <v>1447</v>
      </c>
      <c r="J49" s="51">
        <v>0</v>
      </c>
      <c r="K49" s="51">
        <v>0</v>
      </c>
      <c r="L49" s="51">
        <v>53</v>
      </c>
      <c r="M49" s="52" t="s">
        <v>26</v>
      </c>
    </row>
    <row r="50" spans="1:13" s="35" customFormat="1" ht="15" customHeight="1">
      <c r="A50" s="292">
        <v>43917</v>
      </c>
      <c r="B50" s="295" t="s">
        <v>22</v>
      </c>
      <c r="C50" s="295" t="s">
        <v>23</v>
      </c>
      <c r="D50" s="295" t="s">
        <v>61</v>
      </c>
      <c r="E50" s="295" t="s">
        <v>27</v>
      </c>
      <c r="F50" s="300">
        <v>21850</v>
      </c>
      <c r="G50" s="300">
        <v>1058</v>
      </c>
      <c r="H50" s="300">
        <v>54</v>
      </c>
      <c r="I50" s="300">
        <v>1004</v>
      </c>
      <c r="J50" s="303">
        <v>0</v>
      </c>
      <c r="K50" s="303">
        <v>0</v>
      </c>
      <c r="L50" s="303">
        <v>54</v>
      </c>
      <c r="M50" s="306" t="s">
        <v>26</v>
      </c>
    </row>
    <row r="51" spans="1:13" s="35" customFormat="1" ht="15" customHeight="1">
      <c r="A51" s="294"/>
      <c r="B51" s="297"/>
      <c r="C51" s="297"/>
      <c r="D51" s="297"/>
      <c r="E51" s="297"/>
      <c r="F51" s="302"/>
      <c r="G51" s="302"/>
      <c r="H51" s="302"/>
      <c r="I51" s="302"/>
      <c r="J51" s="305"/>
      <c r="K51" s="305"/>
      <c r="L51" s="305"/>
      <c r="M51" s="307"/>
    </row>
    <row r="52" spans="1:13" s="35" customFormat="1" ht="15" customHeight="1">
      <c r="A52" s="292">
        <v>43917</v>
      </c>
      <c r="B52" s="295" t="s">
        <v>22</v>
      </c>
      <c r="C52" s="295" t="s">
        <v>23</v>
      </c>
      <c r="D52" s="295" t="s">
        <v>28</v>
      </c>
      <c r="E52" s="295" t="s">
        <v>29</v>
      </c>
      <c r="F52" s="300">
        <v>14065</v>
      </c>
      <c r="G52" s="300">
        <v>217</v>
      </c>
      <c r="H52" s="300">
        <v>73</v>
      </c>
      <c r="I52" s="300">
        <v>144</v>
      </c>
      <c r="J52" s="303">
        <v>0</v>
      </c>
      <c r="K52" s="303">
        <v>0</v>
      </c>
      <c r="L52" s="303">
        <v>6</v>
      </c>
      <c r="M52" s="306" t="s">
        <v>26</v>
      </c>
    </row>
    <row r="53" spans="1:13" s="35" customFormat="1" ht="15" customHeight="1">
      <c r="A53" s="294"/>
      <c r="B53" s="297"/>
      <c r="C53" s="297"/>
      <c r="D53" s="297"/>
      <c r="E53" s="297"/>
      <c r="F53" s="302"/>
      <c r="G53" s="302"/>
      <c r="H53" s="302"/>
      <c r="I53" s="302"/>
      <c r="J53" s="305"/>
      <c r="K53" s="305"/>
      <c r="L53" s="305"/>
      <c r="M53" s="307"/>
    </row>
    <row r="54" spans="1:13" s="35" customFormat="1" ht="15" customHeight="1">
      <c r="A54" s="292">
        <v>43917</v>
      </c>
      <c r="B54" s="295" t="s">
        <v>22</v>
      </c>
      <c r="C54" s="295" t="s">
        <v>23</v>
      </c>
      <c r="D54" s="295" t="s">
        <v>62</v>
      </c>
      <c r="E54" s="295" t="s">
        <v>31</v>
      </c>
      <c r="F54" s="300">
        <v>15000</v>
      </c>
      <c r="G54" s="300">
        <v>760</v>
      </c>
      <c r="H54" s="300">
        <v>380</v>
      </c>
      <c r="I54" s="300">
        <v>380</v>
      </c>
      <c r="J54" s="303">
        <v>0</v>
      </c>
      <c r="K54" s="303">
        <v>0</v>
      </c>
      <c r="L54" s="303">
        <v>14</v>
      </c>
      <c r="M54" s="306" t="s">
        <v>26</v>
      </c>
    </row>
    <row r="55" spans="1:13" s="35" customFormat="1" ht="15" customHeight="1">
      <c r="A55" s="293"/>
      <c r="B55" s="296"/>
      <c r="C55" s="296"/>
      <c r="D55" s="296"/>
      <c r="E55" s="298"/>
      <c r="F55" s="301"/>
      <c r="G55" s="301"/>
      <c r="H55" s="301"/>
      <c r="I55" s="301"/>
      <c r="J55" s="304"/>
      <c r="K55" s="304"/>
      <c r="L55" s="305"/>
      <c r="M55" s="307"/>
    </row>
    <row r="56" spans="1:13" s="35" customFormat="1" ht="15" customHeight="1">
      <c r="A56" s="294"/>
      <c r="B56" s="297"/>
      <c r="C56" s="297"/>
      <c r="D56" s="297"/>
      <c r="E56" s="299"/>
      <c r="F56" s="302"/>
      <c r="G56" s="302"/>
      <c r="H56" s="302"/>
      <c r="I56" s="302"/>
      <c r="J56" s="305"/>
      <c r="K56" s="305"/>
      <c r="L56" s="47">
        <v>7</v>
      </c>
      <c r="M56" s="45" t="s">
        <v>63</v>
      </c>
    </row>
    <row r="57" spans="1:13" s="35" customFormat="1" ht="15" customHeight="1">
      <c r="A57" s="292">
        <v>43917</v>
      </c>
      <c r="B57" s="295" t="s">
        <v>22</v>
      </c>
      <c r="C57" s="295" t="s">
        <v>23</v>
      </c>
      <c r="D57" s="295" t="s">
        <v>32</v>
      </c>
      <c r="E57" s="295" t="s">
        <v>33</v>
      </c>
      <c r="F57" s="300">
        <v>32590</v>
      </c>
      <c r="G57" s="300">
        <v>381</v>
      </c>
      <c r="H57" s="300">
        <v>276</v>
      </c>
      <c r="I57" s="300">
        <f>87+18</f>
        <v>105</v>
      </c>
      <c r="J57" s="303">
        <v>0</v>
      </c>
      <c r="K57" s="303">
        <v>0</v>
      </c>
      <c r="L57" s="303">
        <v>21</v>
      </c>
      <c r="M57" s="306" t="s">
        <v>26</v>
      </c>
    </row>
    <row r="58" spans="1:13" s="35" customFormat="1" ht="15" customHeight="1" thickBot="1">
      <c r="A58" s="308"/>
      <c r="B58" s="309"/>
      <c r="C58" s="309"/>
      <c r="D58" s="309"/>
      <c r="E58" s="309"/>
      <c r="F58" s="310"/>
      <c r="G58" s="310"/>
      <c r="H58" s="310"/>
      <c r="I58" s="310"/>
      <c r="J58" s="311"/>
      <c r="K58" s="311"/>
      <c r="L58" s="311"/>
      <c r="M58" s="312"/>
    </row>
    <row r="59" spans="1:13" s="35" customFormat="1" ht="15" customHeight="1" thickBot="1">
      <c r="A59" s="289" t="s">
        <v>19</v>
      </c>
      <c r="B59" s="290"/>
      <c r="C59" s="290"/>
      <c r="D59" s="290"/>
      <c r="E59" s="291"/>
      <c r="F59" s="1">
        <f t="shared" ref="F59" si="10">SUM(F49:F58)</f>
        <v>93095</v>
      </c>
      <c r="G59" s="1">
        <f t="shared" ref="G59" si="11">SUM(G49:G58)</f>
        <v>3916</v>
      </c>
      <c r="H59" s="1">
        <f t="shared" ref="H59" si="12">SUM(H49:H58)</f>
        <v>836</v>
      </c>
      <c r="I59" s="1">
        <f t="shared" ref="I59" si="13">SUM(I49:I58)</f>
        <v>3080</v>
      </c>
      <c r="J59" s="134">
        <f t="shared" ref="J59" si="14">SUM(J49:J58)</f>
        <v>0</v>
      </c>
      <c r="K59" s="1">
        <f t="shared" ref="K59" si="15">SUM(K49:K58)</f>
        <v>0</v>
      </c>
      <c r="L59" s="2"/>
      <c r="M59" s="3"/>
    </row>
    <row r="60" spans="1:13" s="35" customFormat="1" ht="15" customHeight="1" thickBot="1">
      <c r="A60" s="10"/>
      <c r="B60" s="10"/>
      <c r="C60" s="10"/>
      <c r="D60" s="10"/>
      <c r="E60" s="10"/>
      <c r="F60" s="10"/>
      <c r="G60" s="10"/>
      <c r="H60" s="10"/>
      <c r="I60" s="10"/>
      <c r="J60" s="10"/>
      <c r="K60" s="10"/>
      <c r="L60" s="10"/>
      <c r="M60" s="10"/>
    </row>
    <row r="61" spans="1:13" s="35" customFormat="1" ht="72" thickBot="1">
      <c r="A61" s="36" t="s">
        <v>0</v>
      </c>
      <c r="B61" s="77" t="s">
        <v>64</v>
      </c>
      <c r="C61" s="37" t="s">
        <v>2</v>
      </c>
      <c r="D61" s="77" t="s">
        <v>3</v>
      </c>
      <c r="E61" s="77" t="s">
        <v>4</v>
      </c>
      <c r="F61" s="77" t="s">
        <v>60</v>
      </c>
      <c r="G61" s="77" t="s">
        <v>6</v>
      </c>
      <c r="H61" s="77" t="s">
        <v>10</v>
      </c>
      <c r="I61" s="77" t="s">
        <v>11</v>
      </c>
      <c r="J61" s="77" t="s">
        <v>8</v>
      </c>
      <c r="K61" s="77" t="s">
        <v>9</v>
      </c>
      <c r="L61" s="39" t="s">
        <v>7</v>
      </c>
      <c r="M61" s="78" t="s">
        <v>20</v>
      </c>
    </row>
    <row r="62" spans="1:13" s="35" customFormat="1" ht="38.25">
      <c r="A62" s="48">
        <v>43916</v>
      </c>
      <c r="B62" s="49" t="s">
        <v>22</v>
      </c>
      <c r="C62" s="49" t="s">
        <v>23</v>
      </c>
      <c r="D62" s="49" t="s">
        <v>24</v>
      </c>
      <c r="E62" s="49" t="s">
        <v>25</v>
      </c>
      <c r="F62" s="50">
        <v>9590</v>
      </c>
      <c r="G62" s="50">
        <v>1500</v>
      </c>
      <c r="H62" s="50">
        <v>53</v>
      </c>
      <c r="I62" s="50">
        <v>1447</v>
      </c>
      <c r="J62" s="51">
        <v>0</v>
      </c>
      <c r="K62" s="51">
        <v>0</v>
      </c>
      <c r="L62" s="51">
        <v>53</v>
      </c>
      <c r="M62" s="52" t="s">
        <v>26</v>
      </c>
    </row>
    <row r="63" spans="1:13" s="35" customFormat="1" ht="15" customHeight="1">
      <c r="A63" s="292">
        <v>43916</v>
      </c>
      <c r="B63" s="295" t="s">
        <v>22</v>
      </c>
      <c r="C63" s="295" t="s">
        <v>23</v>
      </c>
      <c r="D63" s="295" t="s">
        <v>61</v>
      </c>
      <c r="E63" s="295" t="s">
        <v>27</v>
      </c>
      <c r="F63" s="300">
        <v>21850</v>
      </c>
      <c r="G63" s="300">
        <v>1058</v>
      </c>
      <c r="H63" s="300">
        <v>54</v>
      </c>
      <c r="I63" s="300">
        <v>1004</v>
      </c>
      <c r="J63" s="303">
        <v>0</v>
      </c>
      <c r="K63" s="303">
        <v>0</v>
      </c>
      <c r="L63" s="303">
        <v>54</v>
      </c>
      <c r="M63" s="306" t="s">
        <v>26</v>
      </c>
    </row>
    <row r="64" spans="1:13" s="35" customFormat="1" ht="15" customHeight="1">
      <c r="A64" s="294"/>
      <c r="B64" s="297"/>
      <c r="C64" s="297"/>
      <c r="D64" s="297"/>
      <c r="E64" s="297"/>
      <c r="F64" s="302"/>
      <c r="G64" s="302"/>
      <c r="H64" s="302"/>
      <c r="I64" s="302"/>
      <c r="J64" s="305"/>
      <c r="K64" s="305"/>
      <c r="L64" s="305"/>
      <c r="M64" s="307"/>
    </row>
    <row r="65" spans="1:13" s="35" customFormat="1" ht="15" customHeight="1">
      <c r="A65" s="292">
        <v>43916</v>
      </c>
      <c r="B65" s="295" t="s">
        <v>22</v>
      </c>
      <c r="C65" s="295" t="s">
        <v>23</v>
      </c>
      <c r="D65" s="295" t="s">
        <v>28</v>
      </c>
      <c r="E65" s="295" t="s">
        <v>29</v>
      </c>
      <c r="F65" s="300">
        <v>14065</v>
      </c>
      <c r="G65" s="300">
        <v>217</v>
      </c>
      <c r="H65" s="300">
        <v>73</v>
      </c>
      <c r="I65" s="300">
        <v>144</v>
      </c>
      <c r="J65" s="303">
        <v>0</v>
      </c>
      <c r="K65" s="303">
        <v>0</v>
      </c>
      <c r="L65" s="303">
        <v>6</v>
      </c>
      <c r="M65" s="306" t="s">
        <v>26</v>
      </c>
    </row>
    <row r="66" spans="1:13" s="35" customFormat="1" ht="15" customHeight="1">
      <c r="A66" s="294"/>
      <c r="B66" s="297"/>
      <c r="C66" s="297"/>
      <c r="D66" s="297"/>
      <c r="E66" s="297"/>
      <c r="F66" s="302"/>
      <c r="G66" s="302"/>
      <c r="H66" s="302"/>
      <c r="I66" s="302"/>
      <c r="J66" s="305"/>
      <c r="K66" s="305"/>
      <c r="L66" s="305"/>
      <c r="M66" s="307"/>
    </row>
    <row r="67" spans="1:13" s="35" customFormat="1" ht="15" customHeight="1">
      <c r="A67" s="292">
        <v>43916</v>
      </c>
      <c r="B67" s="295" t="s">
        <v>22</v>
      </c>
      <c r="C67" s="295" t="s">
        <v>23</v>
      </c>
      <c r="D67" s="295" t="s">
        <v>62</v>
      </c>
      <c r="E67" s="295" t="s">
        <v>31</v>
      </c>
      <c r="F67" s="300">
        <v>15000</v>
      </c>
      <c r="G67" s="300">
        <v>760</v>
      </c>
      <c r="H67" s="300">
        <v>380</v>
      </c>
      <c r="I67" s="300">
        <v>380</v>
      </c>
      <c r="J67" s="303">
        <v>0</v>
      </c>
      <c r="K67" s="303">
        <v>0</v>
      </c>
      <c r="L67" s="303">
        <v>14</v>
      </c>
      <c r="M67" s="306" t="s">
        <v>26</v>
      </c>
    </row>
    <row r="68" spans="1:13" s="35" customFormat="1" ht="15" customHeight="1">
      <c r="A68" s="293"/>
      <c r="B68" s="296"/>
      <c r="C68" s="296"/>
      <c r="D68" s="296"/>
      <c r="E68" s="298"/>
      <c r="F68" s="301"/>
      <c r="G68" s="301"/>
      <c r="H68" s="301"/>
      <c r="I68" s="301"/>
      <c r="J68" s="304"/>
      <c r="K68" s="304"/>
      <c r="L68" s="305"/>
      <c r="M68" s="307"/>
    </row>
    <row r="69" spans="1:13" s="35" customFormat="1" ht="15" customHeight="1">
      <c r="A69" s="294"/>
      <c r="B69" s="297"/>
      <c r="C69" s="297"/>
      <c r="D69" s="297"/>
      <c r="E69" s="299"/>
      <c r="F69" s="302"/>
      <c r="G69" s="302"/>
      <c r="H69" s="302"/>
      <c r="I69" s="302"/>
      <c r="J69" s="305"/>
      <c r="K69" s="305"/>
      <c r="L69" s="47">
        <v>7</v>
      </c>
      <c r="M69" s="45" t="s">
        <v>63</v>
      </c>
    </row>
    <row r="70" spans="1:13" s="35" customFormat="1" ht="15" customHeight="1">
      <c r="A70" s="292">
        <v>43916</v>
      </c>
      <c r="B70" s="295" t="s">
        <v>22</v>
      </c>
      <c r="C70" s="295" t="s">
        <v>23</v>
      </c>
      <c r="D70" s="295" t="s">
        <v>32</v>
      </c>
      <c r="E70" s="295" t="s">
        <v>33</v>
      </c>
      <c r="F70" s="300">
        <v>32590</v>
      </c>
      <c r="G70" s="300">
        <v>381</v>
      </c>
      <c r="H70" s="300">
        <v>276</v>
      </c>
      <c r="I70" s="300">
        <f>87+18</f>
        <v>105</v>
      </c>
      <c r="J70" s="303">
        <v>0</v>
      </c>
      <c r="K70" s="303">
        <v>0</v>
      </c>
      <c r="L70" s="303">
        <v>21</v>
      </c>
      <c r="M70" s="306" t="s">
        <v>26</v>
      </c>
    </row>
    <row r="71" spans="1:13" s="35" customFormat="1" ht="15" customHeight="1" thickBot="1">
      <c r="A71" s="308"/>
      <c r="B71" s="309"/>
      <c r="C71" s="309"/>
      <c r="D71" s="309"/>
      <c r="E71" s="309"/>
      <c r="F71" s="310"/>
      <c r="G71" s="310"/>
      <c r="H71" s="310"/>
      <c r="I71" s="310"/>
      <c r="J71" s="311"/>
      <c r="K71" s="311"/>
      <c r="L71" s="311"/>
      <c r="M71" s="312"/>
    </row>
    <row r="72" spans="1:13" s="35" customFormat="1" ht="15" customHeight="1" thickBot="1">
      <c r="A72" s="289" t="s">
        <v>19</v>
      </c>
      <c r="B72" s="290"/>
      <c r="C72" s="290"/>
      <c r="D72" s="290"/>
      <c r="E72" s="291"/>
      <c r="F72" s="1">
        <f t="shared" ref="F72:K72" si="16">SUM(F62:F71)</f>
        <v>93095</v>
      </c>
      <c r="G72" s="1">
        <f t="shared" si="16"/>
        <v>3916</v>
      </c>
      <c r="H72" s="1">
        <f t="shared" si="16"/>
        <v>836</v>
      </c>
      <c r="I72" s="1">
        <f t="shared" si="16"/>
        <v>3080</v>
      </c>
      <c r="J72" s="134">
        <f t="shared" si="16"/>
        <v>0</v>
      </c>
      <c r="K72" s="1">
        <f t="shared" si="16"/>
        <v>0</v>
      </c>
      <c r="L72" s="2"/>
      <c r="M72" s="3"/>
    </row>
    <row r="73" spans="1:13" s="35" customFormat="1" ht="15" customHeight="1" thickBot="1">
      <c r="A73" s="10"/>
      <c r="B73" s="10"/>
      <c r="C73" s="10"/>
      <c r="D73" s="10"/>
      <c r="E73" s="10"/>
      <c r="F73" s="10"/>
      <c r="G73" s="10"/>
      <c r="H73" s="10"/>
      <c r="I73" s="10"/>
      <c r="J73" s="10"/>
      <c r="K73" s="10"/>
      <c r="L73" s="10"/>
      <c r="M73" s="10"/>
    </row>
    <row r="74" spans="1:13" s="35" customFormat="1" ht="72" thickBot="1">
      <c r="A74" s="36" t="s">
        <v>0</v>
      </c>
      <c r="B74" s="77" t="s">
        <v>64</v>
      </c>
      <c r="C74" s="37" t="s">
        <v>2</v>
      </c>
      <c r="D74" s="77" t="s">
        <v>3</v>
      </c>
      <c r="E74" s="77" t="s">
        <v>4</v>
      </c>
      <c r="F74" s="77" t="s">
        <v>60</v>
      </c>
      <c r="G74" s="77" t="s">
        <v>6</v>
      </c>
      <c r="H74" s="77" t="s">
        <v>10</v>
      </c>
      <c r="I74" s="77" t="s">
        <v>11</v>
      </c>
      <c r="J74" s="77" t="s">
        <v>8</v>
      </c>
      <c r="K74" s="77" t="s">
        <v>9</v>
      </c>
      <c r="L74" s="39" t="s">
        <v>7</v>
      </c>
      <c r="M74" s="78" t="s">
        <v>20</v>
      </c>
    </row>
    <row r="75" spans="1:13" s="35" customFormat="1" ht="38.25">
      <c r="A75" s="48">
        <v>43915</v>
      </c>
      <c r="B75" s="49" t="s">
        <v>22</v>
      </c>
      <c r="C75" s="49" t="s">
        <v>23</v>
      </c>
      <c r="D75" s="49" t="s">
        <v>24</v>
      </c>
      <c r="E75" s="49" t="s">
        <v>25</v>
      </c>
      <c r="F75" s="50">
        <v>9590</v>
      </c>
      <c r="G75" s="50">
        <v>1500</v>
      </c>
      <c r="H75" s="50">
        <v>53</v>
      </c>
      <c r="I75" s="50">
        <v>1447</v>
      </c>
      <c r="J75" s="51">
        <v>0</v>
      </c>
      <c r="K75" s="51">
        <v>0</v>
      </c>
      <c r="L75" s="51">
        <v>53</v>
      </c>
      <c r="M75" s="52" t="s">
        <v>26</v>
      </c>
    </row>
    <row r="76" spans="1:13" s="35" customFormat="1" ht="15" customHeight="1">
      <c r="A76" s="292">
        <v>43915</v>
      </c>
      <c r="B76" s="295" t="s">
        <v>22</v>
      </c>
      <c r="C76" s="295" t="s">
        <v>23</v>
      </c>
      <c r="D76" s="295" t="s">
        <v>61</v>
      </c>
      <c r="E76" s="295" t="s">
        <v>27</v>
      </c>
      <c r="F76" s="300">
        <v>21850</v>
      </c>
      <c r="G76" s="300">
        <v>1058</v>
      </c>
      <c r="H76" s="300">
        <v>54</v>
      </c>
      <c r="I76" s="300">
        <v>1004</v>
      </c>
      <c r="J76" s="303">
        <v>0</v>
      </c>
      <c r="K76" s="303">
        <v>0</v>
      </c>
      <c r="L76" s="303">
        <v>54</v>
      </c>
      <c r="M76" s="306" t="s">
        <v>26</v>
      </c>
    </row>
    <row r="77" spans="1:13" s="35" customFormat="1" ht="15" customHeight="1">
      <c r="A77" s="294"/>
      <c r="B77" s="297"/>
      <c r="C77" s="297"/>
      <c r="D77" s="297"/>
      <c r="E77" s="297"/>
      <c r="F77" s="302"/>
      <c r="G77" s="302"/>
      <c r="H77" s="302"/>
      <c r="I77" s="302"/>
      <c r="J77" s="305"/>
      <c r="K77" s="305"/>
      <c r="L77" s="305"/>
      <c r="M77" s="307"/>
    </row>
    <row r="78" spans="1:13" s="35" customFormat="1" ht="15" customHeight="1">
      <c r="A78" s="292">
        <v>43915</v>
      </c>
      <c r="B78" s="295" t="s">
        <v>22</v>
      </c>
      <c r="C78" s="295" t="s">
        <v>23</v>
      </c>
      <c r="D78" s="295" t="s">
        <v>28</v>
      </c>
      <c r="E78" s="295" t="s">
        <v>29</v>
      </c>
      <c r="F78" s="300">
        <v>14065</v>
      </c>
      <c r="G78" s="300">
        <v>217</v>
      </c>
      <c r="H78" s="300">
        <v>73</v>
      </c>
      <c r="I78" s="300">
        <v>144</v>
      </c>
      <c r="J78" s="303">
        <v>0</v>
      </c>
      <c r="K78" s="303">
        <v>0</v>
      </c>
      <c r="L78" s="303">
        <v>6</v>
      </c>
      <c r="M78" s="306" t="s">
        <v>26</v>
      </c>
    </row>
    <row r="79" spans="1:13" s="35" customFormat="1" ht="15" customHeight="1">
      <c r="A79" s="294"/>
      <c r="B79" s="297"/>
      <c r="C79" s="297"/>
      <c r="D79" s="297"/>
      <c r="E79" s="297"/>
      <c r="F79" s="302"/>
      <c r="G79" s="302"/>
      <c r="H79" s="302"/>
      <c r="I79" s="302"/>
      <c r="J79" s="305"/>
      <c r="K79" s="305"/>
      <c r="L79" s="305"/>
      <c r="M79" s="307"/>
    </row>
    <row r="80" spans="1:13" s="35" customFormat="1" ht="15" customHeight="1">
      <c r="A80" s="292">
        <v>43915</v>
      </c>
      <c r="B80" s="295" t="s">
        <v>22</v>
      </c>
      <c r="C80" s="295" t="s">
        <v>23</v>
      </c>
      <c r="D80" s="295" t="s">
        <v>62</v>
      </c>
      <c r="E80" s="295" t="s">
        <v>31</v>
      </c>
      <c r="F80" s="300">
        <v>15000</v>
      </c>
      <c r="G80" s="300">
        <v>760</v>
      </c>
      <c r="H80" s="300">
        <v>380</v>
      </c>
      <c r="I80" s="300">
        <v>380</v>
      </c>
      <c r="J80" s="303">
        <v>0</v>
      </c>
      <c r="K80" s="303">
        <v>0</v>
      </c>
      <c r="L80" s="303">
        <v>14</v>
      </c>
      <c r="M80" s="306" t="s">
        <v>26</v>
      </c>
    </row>
    <row r="81" spans="1:13" s="35" customFormat="1" ht="15" customHeight="1">
      <c r="A81" s="293"/>
      <c r="B81" s="296"/>
      <c r="C81" s="296"/>
      <c r="D81" s="296"/>
      <c r="E81" s="298"/>
      <c r="F81" s="301"/>
      <c r="G81" s="301"/>
      <c r="H81" s="301"/>
      <c r="I81" s="301"/>
      <c r="J81" s="304"/>
      <c r="K81" s="304"/>
      <c r="L81" s="305"/>
      <c r="M81" s="307"/>
    </row>
    <row r="82" spans="1:13" s="35" customFormat="1" ht="15" customHeight="1">
      <c r="A82" s="294"/>
      <c r="B82" s="297"/>
      <c r="C82" s="297"/>
      <c r="D82" s="297"/>
      <c r="E82" s="299"/>
      <c r="F82" s="302"/>
      <c r="G82" s="302"/>
      <c r="H82" s="302"/>
      <c r="I82" s="302"/>
      <c r="J82" s="305"/>
      <c r="K82" s="305"/>
      <c r="L82" s="47">
        <v>7</v>
      </c>
      <c r="M82" s="45" t="s">
        <v>63</v>
      </c>
    </row>
    <row r="83" spans="1:13" s="35" customFormat="1" ht="15" customHeight="1">
      <c r="A83" s="292">
        <v>43915</v>
      </c>
      <c r="B83" s="295" t="s">
        <v>22</v>
      </c>
      <c r="C83" s="295" t="s">
        <v>23</v>
      </c>
      <c r="D83" s="295" t="s">
        <v>32</v>
      </c>
      <c r="E83" s="295" t="s">
        <v>33</v>
      </c>
      <c r="F83" s="300">
        <v>32590</v>
      </c>
      <c r="G83" s="300">
        <v>381</v>
      </c>
      <c r="H83" s="300">
        <v>276</v>
      </c>
      <c r="I83" s="300">
        <f>87+18</f>
        <v>105</v>
      </c>
      <c r="J83" s="303">
        <v>0</v>
      </c>
      <c r="K83" s="303">
        <v>0</v>
      </c>
      <c r="L83" s="303">
        <v>21</v>
      </c>
      <c r="M83" s="306" t="s">
        <v>26</v>
      </c>
    </row>
    <row r="84" spans="1:13" s="35" customFormat="1" ht="15" customHeight="1" thickBot="1">
      <c r="A84" s="308"/>
      <c r="B84" s="309"/>
      <c r="C84" s="309"/>
      <c r="D84" s="309"/>
      <c r="E84" s="309"/>
      <c r="F84" s="310"/>
      <c r="G84" s="310"/>
      <c r="H84" s="310"/>
      <c r="I84" s="310"/>
      <c r="J84" s="311"/>
      <c r="K84" s="311"/>
      <c r="L84" s="311"/>
      <c r="M84" s="312"/>
    </row>
    <row r="85" spans="1:13" s="35" customFormat="1" ht="15" customHeight="1" thickBot="1">
      <c r="A85" s="289" t="s">
        <v>19</v>
      </c>
      <c r="B85" s="290"/>
      <c r="C85" s="290"/>
      <c r="D85" s="290"/>
      <c r="E85" s="291"/>
      <c r="F85" s="1">
        <f t="shared" ref="F85:K85" si="17">SUM(F75:F84)</f>
        <v>93095</v>
      </c>
      <c r="G85" s="1">
        <f t="shared" si="17"/>
        <v>3916</v>
      </c>
      <c r="H85" s="1">
        <f t="shared" si="17"/>
        <v>836</v>
      </c>
      <c r="I85" s="1">
        <f t="shared" si="17"/>
        <v>3080</v>
      </c>
      <c r="J85" s="134">
        <f t="shared" si="17"/>
        <v>0</v>
      </c>
      <c r="K85" s="1">
        <f t="shared" si="17"/>
        <v>0</v>
      </c>
      <c r="L85" s="2"/>
      <c r="M85" s="3"/>
    </row>
    <row r="86" spans="1:13" s="35" customFormat="1" ht="15" customHeight="1" thickBot="1">
      <c r="A86" s="10"/>
      <c r="B86" s="10"/>
      <c r="C86" s="10"/>
      <c r="D86" s="10"/>
      <c r="E86" s="10"/>
      <c r="F86" s="10"/>
      <c r="G86" s="10"/>
      <c r="H86" s="10"/>
      <c r="I86" s="10"/>
      <c r="J86" s="10"/>
      <c r="K86" s="10"/>
      <c r="L86" s="10"/>
      <c r="M86" s="10"/>
    </row>
    <row r="87" spans="1:13" s="35" customFormat="1" ht="72" thickBot="1">
      <c r="A87" s="36" t="s">
        <v>0</v>
      </c>
      <c r="B87" s="77" t="s">
        <v>64</v>
      </c>
      <c r="C87" s="37" t="s">
        <v>2</v>
      </c>
      <c r="D87" s="77" t="s">
        <v>3</v>
      </c>
      <c r="E87" s="77" t="s">
        <v>4</v>
      </c>
      <c r="F87" s="77" t="s">
        <v>60</v>
      </c>
      <c r="G87" s="77" t="s">
        <v>6</v>
      </c>
      <c r="H87" s="77" t="s">
        <v>10</v>
      </c>
      <c r="I87" s="77" t="s">
        <v>11</v>
      </c>
      <c r="J87" s="77" t="s">
        <v>8</v>
      </c>
      <c r="K87" s="77" t="s">
        <v>9</v>
      </c>
      <c r="L87" s="39" t="s">
        <v>7</v>
      </c>
      <c r="M87" s="78" t="s">
        <v>20</v>
      </c>
    </row>
    <row r="88" spans="1:13" s="35" customFormat="1" ht="38.25">
      <c r="A88" s="48">
        <v>43914</v>
      </c>
      <c r="B88" s="49" t="s">
        <v>22</v>
      </c>
      <c r="C88" s="49" t="s">
        <v>23</v>
      </c>
      <c r="D88" s="49" t="s">
        <v>24</v>
      </c>
      <c r="E88" s="49" t="s">
        <v>25</v>
      </c>
      <c r="F88" s="50">
        <v>9590</v>
      </c>
      <c r="G88" s="50">
        <v>1500</v>
      </c>
      <c r="H88" s="50">
        <v>53</v>
      </c>
      <c r="I88" s="50">
        <v>1447</v>
      </c>
      <c r="J88" s="51">
        <v>0</v>
      </c>
      <c r="K88" s="51">
        <v>0</v>
      </c>
      <c r="L88" s="51">
        <v>53</v>
      </c>
      <c r="M88" s="52" t="s">
        <v>26</v>
      </c>
    </row>
    <row r="89" spans="1:13" s="35" customFormat="1" ht="15" customHeight="1">
      <c r="A89" s="292">
        <v>43914</v>
      </c>
      <c r="B89" s="295" t="s">
        <v>22</v>
      </c>
      <c r="C89" s="295" t="s">
        <v>23</v>
      </c>
      <c r="D89" s="295" t="s">
        <v>61</v>
      </c>
      <c r="E89" s="295" t="s">
        <v>27</v>
      </c>
      <c r="F89" s="300">
        <v>21850</v>
      </c>
      <c r="G89" s="300">
        <v>1058</v>
      </c>
      <c r="H89" s="300">
        <v>54</v>
      </c>
      <c r="I89" s="300">
        <v>1004</v>
      </c>
      <c r="J89" s="303">
        <v>0</v>
      </c>
      <c r="K89" s="303">
        <v>0</v>
      </c>
      <c r="L89" s="303">
        <v>54</v>
      </c>
      <c r="M89" s="306" t="s">
        <v>26</v>
      </c>
    </row>
    <row r="90" spans="1:13" s="35" customFormat="1" ht="15" customHeight="1">
      <c r="A90" s="294"/>
      <c r="B90" s="297"/>
      <c r="C90" s="297"/>
      <c r="D90" s="297"/>
      <c r="E90" s="297"/>
      <c r="F90" s="302"/>
      <c r="G90" s="302"/>
      <c r="H90" s="302"/>
      <c r="I90" s="302"/>
      <c r="J90" s="305"/>
      <c r="K90" s="305"/>
      <c r="L90" s="305"/>
      <c r="M90" s="307"/>
    </row>
    <row r="91" spans="1:13" s="35" customFormat="1" ht="15" customHeight="1">
      <c r="A91" s="292">
        <v>43914</v>
      </c>
      <c r="B91" s="295" t="s">
        <v>22</v>
      </c>
      <c r="C91" s="295" t="s">
        <v>23</v>
      </c>
      <c r="D91" s="295" t="s">
        <v>28</v>
      </c>
      <c r="E91" s="295" t="s">
        <v>29</v>
      </c>
      <c r="F91" s="300">
        <v>14065</v>
      </c>
      <c r="G91" s="300">
        <v>217</v>
      </c>
      <c r="H91" s="300">
        <v>73</v>
      </c>
      <c r="I91" s="300">
        <v>144</v>
      </c>
      <c r="J91" s="303">
        <v>0</v>
      </c>
      <c r="K91" s="303">
        <v>0</v>
      </c>
      <c r="L91" s="303">
        <v>6</v>
      </c>
      <c r="M91" s="306" t="s">
        <v>26</v>
      </c>
    </row>
    <row r="92" spans="1:13" s="35" customFormat="1" ht="15" customHeight="1">
      <c r="A92" s="294"/>
      <c r="B92" s="297"/>
      <c r="C92" s="297"/>
      <c r="D92" s="297"/>
      <c r="E92" s="297"/>
      <c r="F92" s="302"/>
      <c r="G92" s="302"/>
      <c r="H92" s="302"/>
      <c r="I92" s="302"/>
      <c r="J92" s="305"/>
      <c r="K92" s="305"/>
      <c r="L92" s="305"/>
      <c r="M92" s="307"/>
    </row>
    <row r="93" spans="1:13" s="35" customFormat="1" ht="15" customHeight="1">
      <c r="A93" s="292">
        <v>43914</v>
      </c>
      <c r="B93" s="295" t="s">
        <v>22</v>
      </c>
      <c r="C93" s="295" t="s">
        <v>23</v>
      </c>
      <c r="D93" s="295" t="s">
        <v>62</v>
      </c>
      <c r="E93" s="295" t="s">
        <v>31</v>
      </c>
      <c r="F93" s="300">
        <v>15000</v>
      </c>
      <c r="G93" s="300">
        <v>760</v>
      </c>
      <c r="H93" s="300">
        <v>380</v>
      </c>
      <c r="I93" s="300">
        <v>380</v>
      </c>
      <c r="J93" s="303">
        <v>0</v>
      </c>
      <c r="K93" s="303">
        <v>0</v>
      </c>
      <c r="L93" s="303">
        <v>14</v>
      </c>
      <c r="M93" s="306" t="s">
        <v>26</v>
      </c>
    </row>
    <row r="94" spans="1:13" s="35" customFormat="1" ht="15" customHeight="1">
      <c r="A94" s="293"/>
      <c r="B94" s="296"/>
      <c r="C94" s="296"/>
      <c r="D94" s="296"/>
      <c r="E94" s="298"/>
      <c r="F94" s="301"/>
      <c r="G94" s="301"/>
      <c r="H94" s="301"/>
      <c r="I94" s="301"/>
      <c r="J94" s="304"/>
      <c r="K94" s="304"/>
      <c r="L94" s="305"/>
      <c r="M94" s="307"/>
    </row>
    <row r="95" spans="1:13" s="35" customFormat="1" ht="15" customHeight="1">
      <c r="A95" s="294"/>
      <c r="B95" s="297"/>
      <c r="C95" s="297"/>
      <c r="D95" s="297"/>
      <c r="E95" s="299"/>
      <c r="F95" s="302"/>
      <c r="G95" s="302"/>
      <c r="H95" s="302"/>
      <c r="I95" s="302"/>
      <c r="J95" s="305"/>
      <c r="K95" s="305"/>
      <c r="L95" s="47">
        <v>7</v>
      </c>
      <c r="M95" s="45" t="s">
        <v>63</v>
      </c>
    </row>
    <row r="96" spans="1:13" s="35" customFormat="1" ht="15" customHeight="1">
      <c r="A96" s="292">
        <v>43914</v>
      </c>
      <c r="B96" s="295" t="s">
        <v>22</v>
      </c>
      <c r="C96" s="295" t="s">
        <v>23</v>
      </c>
      <c r="D96" s="295" t="s">
        <v>32</v>
      </c>
      <c r="E96" s="295" t="s">
        <v>33</v>
      </c>
      <c r="F96" s="300">
        <v>32590</v>
      </c>
      <c r="G96" s="300">
        <v>381</v>
      </c>
      <c r="H96" s="300">
        <v>276</v>
      </c>
      <c r="I96" s="300">
        <f>87+18</f>
        <v>105</v>
      </c>
      <c r="J96" s="303">
        <v>0</v>
      </c>
      <c r="K96" s="303">
        <v>0</v>
      </c>
      <c r="L96" s="303">
        <v>21</v>
      </c>
      <c r="M96" s="306" t="s">
        <v>26</v>
      </c>
    </row>
    <row r="97" spans="1:13" s="35" customFormat="1" ht="15" customHeight="1" thickBot="1">
      <c r="A97" s="308"/>
      <c r="B97" s="309"/>
      <c r="C97" s="309"/>
      <c r="D97" s="309"/>
      <c r="E97" s="309"/>
      <c r="F97" s="310"/>
      <c r="G97" s="310"/>
      <c r="H97" s="310"/>
      <c r="I97" s="310"/>
      <c r="J97" s="311"/>
      <c r="K97" s="311"/>
      <c r="L97" s="311"/>
      <c r="M97" s="312"/>
    </row>
    <row r="98" spans="1:13" s="35" customFormat="1" ht="15" customHeight="1" thickBot="1">
      <c r="A98" s="289" t="s">
        <v>19</v>
      </c>
      <c r="B98" s="290"/>
      <c r="C98" s="290"/>
      <c r="D98" s="290"/>
      <c r="E98" s="291"/>
      <c r="F98" s="1">
        <f t="shared" ref="F98:K98" si="18">SUM(F88:F97)</f>
        <v>93095</v>
      </c>
      <c r="G98" s="1">
        <f t="shared" si="18"/>
        <v>3916</v>
      </c>
      <c r="H98" s="1">
        <f t="shared" si="18"/>
        <v>836</v>
      </c>
      <c r="I98" s="1">
        <f t="shared" si="18"/>
        <v>3080</v>
      </c>
      <c r="J98" s="134">
        <f t="shared" si="18"/>
        <v>0</v>
      </c>
      <c r="K98" s="1">
        <f t="shared" si="18"/>
        <v>0</v>
      </c>
      <c r="L98" s="2"/>
      <c r="M98" s="3"/>
    </row>
    <row r="99" spans="1:13" s="35" customFormat="1" ht="15" customHeight="1" thickBot="1">
      <c r="A99" s="10"/>
      <c r="B99" s="10"/>
      <c r="C99" s="10"/>
      <c r="D99" s="10"/>
      <c r="E99" s="10"/>
      <c r="F99" s="10"/>
      <c r="G99" s="10"/>
      <c r="H99" s="10"/>
      <c r="I99" s="10"/>
      <c r="J99" s="10"/>
      <c r="K99" s="10"/>
      <c r="L99" s="10"/>
      <c r="M99" s="10"/>
    </row>
    <row r="100" spans="1:13" s="35" customFormat="1" ht="72" thickBot="1">
      <c r="A100" s="36" t="s">
        <v>0</v>
      </c>
      <c r="B100" s="77" t="s">
        <v>64</v>
      </c>
      <c r="C100" s="37" t="s">
        <v>2</v>
      </c>
      <c r="D100" s="77" t="s">
        <v>3</v>
      </c>
      <c r="E100" s="77" t="s">
        <v>4</v>
      </c>
      <c r="F100" s="77" t="s">
        <v>60</v>
      </c>
      <c r="G100" s="77" t="s">
        <v>6</v>
      </c>
      <c r="H100" s="77" t="s">
        <v>10</v>
      </c>
      <c r="I100" s="77" t="s">
        <v>11</v>
      </c>
      <c r="J100" s="77" t="s">
        <v>8</v>
      </c>
      <c r="K100" s="77" t="s">
        <v>9</v>
      </c>
      <c r="L100" s="39" t="s">
        <v>7</v>
      </c>
      <c r="M100" s="78" t="s">
        <v>20</v>
      </c>
    </row>
    <row r="101" spans="1:13" s="35" customFormat="1" ht="38.25">
      <c r="A101" s="48">
        <v>43913</v>
      </c>
      <c r="B101" s="49" t="s">
        <v>22</v>
      </c>
      <c r="C101" s="49" t="s">
        <v>23</v>
      </c>
      <c r="D101" s="49" t="s">
        <v>24</v>
      </c>
      <c r="E101" s="49" t="s">
        <v>25</v>
      </c>
      <c r="F101" s="50">
        <v>9590</v>
      </c>
      <c r="G101" s="50">
        <v>1500</v>
      </c>
      <c r="H101" s="50">
        <v>53</v>
      </c>
      <c r="I101" s="50">
        <v>1447</v>
      </c>
      <c r="J101" s="51">
        <v>0</v>
      </c>
      <c r="K101" s="51">
        <v>0</v>
      </c>
      <c r="L101" s="51">
        <v>53</v>
      </c>
      <c r="M101" s="52" t="s">
        <v>26</v>
      </c>
    </row>
    <row r="102" spans="1:13" s="35" customFormat="1" ht="15" customHeight="1">
      <c r="A102" s="292">
        <v>43913</v>
      </c>
      <c r="B102" s="295" t="s">
        <v>22</v>
      </c>
      <c r="C102" s="295" t="s">
        <v>23</v>
      </c>
      <c r="D102" s="295" t="s">
        <v>61</v>
      </c>
      <c r="E102" s="295" t="s">
        <v>27</v>
      </c>
      <c r="F102" s="300">
        <v>21850</v>
      </c>
      <c r="G102" s="300">
        <v>1058</v>
      </c>
      <c r="H102" s="300">
        <v>54</v>
      </c>
      <c r="I102" s="300">
        <v>1004</v>
      </c>
      <c r="J102" s="303">
        <v>0</v>
      </c>
      <c r="K102" s="303">
        <v>0</v>
      </c>
      <c r="L102" s="303">
        <v>54</v>
      </c>
      <c r="M102" s="306" t="s">
        <v>26</v>
      </c>
    </row>
    <row r="103" spans="1:13" s="35" customFormat="1" ht="15" customHeight="1">
      <c r="A103" s="294"/>
      <c r="B103" s="297"/>
      <c r="C103" s="297"/>
      <c r="D103" s="297"/>
      <c r="E103" s="297"/>
      <c r="F103" s="302"/>
      <c r="G103" s="302"/>
      <c r="H103" s="302"/>
      <c r="I103" s="302"/>
      <c r="J103" s="305"/>
      <c r="K103" s="305"/>
      <c r="L103" s="305"/>
      <c r="M103" s="307"/>
    </row>
    <row r="104" spans="1:13" s="35" customFormat="1" ht="15" customHeight="1">
      <c r="A104" s="292">
        <v>43913</v>
      </c>
      <c r="B104" s="295" t="s">
        <v>22</v>
      </c>
      <c r="C104" s="295" t="s">
        <v>23</v>
      </c>
      <c r="D104" s="295" t="s">
        <v>28</v>
      </c>
      <c r="E104" s="295" t="s">
        <v>29</v>
      </c>
      <c r="F104" s="300">
        <v>14065</v>
      </c>
      <c r="G104" s="300">
        <v>217</v>
      </c>
      <c r="H104" s="300">
        <v>73</v>
      </c>
      <c r="I104" s="300">
        <v>144</v>
      </c>
      <c r="J104" s="303">
        <v>0</v>
      </c>
      <c r="K104" s="303">
        <v>0</v>
      </c>
      <c r="L104" s="303">
        <v>6</v>
      </c>
      <c r="M104" s="306" t="s">
        <v>26</v>
      </c>
    </row>
    <row r="105" spans="1:13" s="35" customFormat="1" ht="15" customHeight="1">
      <c r="A105" s="294"/>
      <c r="B105" s="297"/>
      <c r="C105" s="297"/>
      <c r="D105" s="297"/>
      <c r="E105" s="297"/>
      <c r="F105" s="302"/>
      <c r="G105" s="302"/>
      <c r="H105" s="302"/>
      <c r="I105" s="302"/>
      <c r="J105" s="305"/>
      <c r="K105" s="305"/>
      <c r="L105" s="305"/>
      <c r="M105" s="307"/>
    </row>
    <row r="106" spans="1:13" s="35" customFormat="1" ht="15" customHeight="1">
      <c r="A106" s="292">
        <v>43913</v>
      </c>
      <c r="B106" s="295" t="s">
        <v>22</v>
      </c>
      <c r="C106" s="295" t="s">
        <v>23</v>
      </c>
      <c r="D106" s="295" t="s">
        <v>62</v>
      </c>
      <c r="E106" s="295" t="s">
        <v>31</v>
      </c>
      <c r="F106" s="300">
        <v>15000</v>
      </c>
      <c r="G106" s="300">
        <v>760</v>
      </c>
      <c r="H106" s="300">
        <v>380</v>
      </c>
      <c r="I106" s="300">
        <v>380</v>
      </c>
      <c r="J106" s="303">
        <v>0</v>
      </c>
      <c r="K106" s="303">
        <v>0</v>
      </c>
      <c r="L106" s="303">
        <v>14</v>
      </c>
      <c r="M106" s="306" t="s">
        <v>26</v>
      </c>
    </row>
    <row r="107" spans="1:13" s="35" customFormat="1" ht="15" customHeight="1">
      <c r="A107" s="293"/>
      <c r="B107" s="296"/>
      <c r="C107" s="296"/>
      <c r="D107" s="296"/>
      <c r="E107" s="298"/>
      <c r="F107" s="301"/>
      <c r="G107" s="301"/>
      <c r="H107" s="301"/>
      <c r="I107" s="301"/>
      <c r="J107" s="304"/>
      <c r="K107" s="304"/>
      <c r="L107" s="305"/>
      <c r="M107" s="307"/>
    </row>
    <row r="108" spans="1:13" s="35" customFormat="1" ht="15" customHeight="1">
      <c r="A108" s="294"/>
      <c r="B108" s="297"/>
      <c r="C108" s="297"/>
      <c r="D108" s="297"/>
      <c r="E108" s="299"/>
      <c r="F108" s="302"/>
      <c r="G108" s="302"/>
      <c r="H108" s="302"/>
      <c r="I108" s="302"/>
      <c r="J108" s="305"/>
      <c r="K108" s="305"/>
      <c r="L108" s="47">
        <v>7</v>
      </c>
      <c r="M108" s="45" t="s">
        <v>63</v>
      </c>
    </row>
    <row r="109" spans="1:13" s="35" customFormat="1" ht="15" customHeight="1">
      <c r="A109" s="292">
        <v>43913</v>
      </c>
      <c r="B109" s="295" t="s">
        <v>22</v>
      </c>
      <c r="C109" s="295" t="s">
        <v>23</v>
      </c>
      <c r="D109" s="295" t="s">
        <v>32</v>
      </c>
      <c r="E109" s="295" t="s">
        <v>33</v>
      </c>
      <c r="F109" s="300">
        <v>32590</v>
      </c>
      <c r="G109" s="300">
        <v>381</v>
      </c>
      <c r="H109" s="300">
        <v>276</v>
      </c>
      <c r="I109" s="300">
        <f>87+18</f>
        <v>105</v>
      </c>
      <c r="J109" s="303">
        <v>0</v>
      </c>
      <c r="K109" s="303">
        <v>0</v>
      </c>
      <c r="L109" s="303">
        <v>21</v>
      </c>
      <c r="M109" s="306" t="s">
        <v>26</v>
      </c>
    </row>
    <row r="110" spans="1:13" s="35" customFormat="1" ht="15" customHeight="1" thickBot="1">
      <c r="A110" s="308"/>
      <c r="B110" s="309"/>
      <c r="C110" s="309"/>
      <c r="D110" s="309"/>
      <c r="E110" s="309"/>
      <c r="F110" s="310"/>
      <c r="G110" s="310"/>
      <c r="H110" s="310"/>
      <c r="I110" s="310"/>
      <c r="J110" s="311"/>
      <c r="K110" s="311"/>
      <c r="L110" s="311"/>
      <c r="M110" s="312"/>
    </row>
    <row r="111" spans="1:13" s="35" customFormat="1" ht="15" customHeight="1" thickBot="1">
      <c r="A111" s="289" t="s">
        <v>19</v>
      </c>
      <c r="B111" s="290"/>
      <c r="C111" s="290"/>
      <c r="D111" s="290"/>
      <c r="E111" s="291"/>
      <c r="F111" s="1">
        <f t="shared" ref="F111:K111" si="19">SUM(F101:F110)</f>
        <v>93095</v>
      </c>
      <c r="G111" s="1">
        <f t="shared" si="19"/>
        <v>3916</v>
      </c>
      <c r="H111" s="1">
        <f t="shared" si="19"/>
        <v>836</v>
      </c>
      <c r="I111" s="1">
        <f t="shared" si="19"/>
        <v>3080</v>
      </c>
      <c r="J111" s="134">
        <f t="shared" si="19"/>
        <v>0</v>
      </c>
      <c r="K111" s="1">
        <f t="shared" si="19"/>
        <v>0</v>
      </c>
      <c r="L111" s="2"/>
      <c r="M111" s="3"/>
    </row>
    <row r="112" spans="1:13" s="21" customFormat="1" ht="15" customHeight="1" thickBot="1">
      <c r="A112" s="10"/>
      <c r="B112" s="10"/>
      <c r="C112" s="10"/>
      <c r="D112" s="10"/>
      <c r="E112" s="10"/>
      <c r="F112" s="10"/>
      <c r="G112" s="10"/>
      <c r="H112" s="10"/>
      <c r="I112" s="10"/>
      <c r="J112" s="10"/>
      <c r="K112" s="10"/>
      <c r="L112" s="10"/>
      <c r="M112" s="10"/>
    </row>
    <row r="113" spans="1:13" s="35" customFormat="1" ht="72" thickBot="1">
      <c r="A113" s="36" t="s">
        <v>0</v>
      </c>
      <c r="B113" s="77" t="s">
        <v>64</v>
      </c>
      <c r="C113" s="37" t="s">
        <v>2</v>
      </c>
      <c r="D113" s="77" t="s">
        <v>3</v>
      </c>
      <c r="E113" s="77" t="s">
        <v>4</v>
      </c>
      <c r="F113" s="77" t="s">
        <v>60</v>
      </c>
      <c r="G113" s="77" t="s">
        <v>6</v>
      </c>
      <c r="H113" s="77" t="s">
        <v>10</v>
      </c>
      <c r="I113" s="77" t="s">
        <v>11</v>
      </c>
      <c r="J113" s="77" t="s">
        <v>8</v>
      </c>
      <c r="K113" s="77" t="s">
        <v>9</v>
      </c>
      <c r="L113" s="39" t="s">
        <v>7</v>
      </c>
      <c r="M113" s="78" t="s">
        <v>20</v>
      </c>
    </row>
    <row r="114" spans="1:13" s="35" customFormat="1" ht="38.25">
      <c r="A114" s="48">
        <v>43911</v>
      </c>
      <c r="B114" s="49" t="s">
        <v>22</v>
      </c>
      <c r="C114" s="49" t="s">
        <v>23</v>
      </c>
      <c r="D114" s="49" t="s">
        <v>24</v>
      </c>
      <c r="E114" s="49" t="s">
        <v>25</v>
      </c>
      <c r="F114" s="50">
        <v>9590</v>
      </c>
      <c r="G114" s="50">
        <v>1500</v>
      </c>
      <c r="H114" s="50">
        <v>53</v>
      </c>
      <c r="I114" s="50">
        <v>1447</v>
      </c>
      <c r="J114" s="51">
        <v>0</v>
      </c>
      <c r="K114" s="51">
        <v>0</v>
      </c>
      <c r="L114" s="51">
        <v>53</v>
      </c>
      <c r="M114" s="52" t="s">
        <v>26</v>
      </c>
    </row>
    <row r="115" spans="1:13" s="35" customFormat="1" ht="15" customHeight="1">
      <c r="A115" s="292">
        <v>43911</v>
      </c>
      <c r="B115" s="295" t="s">
        <v>22</v>
      </c>
      <c r="C115" s="295" t="s">
        <v>23</v>
      </c>
      <c r="D115" s="295" t="s">
        <v>61</v>
      </c>
      <c r="E115" s="295" t="s">
        <v>27</v>
      </c>
      <c r="F115" s="300">
        <v>21850</v>
      </c>
      <c r="G115" s="300">
        <v>1058</v>
      </c>
      <c r="H115" s="300">
        <v>54</v>
      </c>
      <c r="I115" s="300">
        <v>1004</v>
      </c>
      <c r="J115" s="303">
        <v>0</v>
      </c>
      <c r="K115" s="303">
        <v>0</v>
      </c>
      <c r="L115" s="303">
        <v>54</v>
      </c>
      <c r="M115" s="306" t="s">
        <v>26</v>
      </c>
    </row>
    <row r="116" spans="1:13" s="35" customFormat="1" ht="15" customHeight="1">
      <c r="A116" s="294"/>
      <c r="B116" s="297"/>
      <c r="C116" s="297"/>
      <c r="D116" s="297"/>
      <c r="E116" s="297"/>
      <c r="F116" s="302"/>
      <c r="G116" s="302"/>
      <c r="H116" s="302"/>
      <c r="I116" s="302"/>
      <c r="J116" s="305"/>
      <c r="K116" s="305"/>
      <c r="L116" s="305"/>
      <c r="M116" s="307"/>
    </row>
    <row r="117" spans="1:13" s="35" customFormat="1" ht="15" customHeight="1">
      <c r="A117" s="292">
        <v>43911</v>
      </c>
      <c r="B117" s="295" t="s">
        <v>22</v>
      </c>
      <c r="C117" s="295" t="s">
        <v>23</v>
      </c>
      <c r="D117" s="295" t="s">
        <v>28</v>
      </c>
      <c r="E117" s="295" t="s">
        <v>29</v>
      </c>
      <c r="F117" s="300">
        <v>14065</v>
      </c>
      <c r="G117" s="300">
        <v>217</v>
      </c>
      <c r="H117" s="300">
        <v>73</v>
      </c>
      <c r="I117" s="300">
        <v>144</v>
      </c>
      <c r="J117" s="303">
        <v>0</v>
      </c>
      <c r="K117" s="303">
        <v>0</v>
      </c>
      <c r="L117" s="303">
        <v>6</v>
      </c>
      <c r="M117" s="306" t="s">
        <v>26</v>
      </c>
    </row>
    <row r="118" spans="1:13" s="35" customFormat="1" ht="15" customHeight="1">
      <c r="A118" s="294"/>
      <c r="B118" s="297"/>
      <c r="C118" s="297"/>
      <c r="D118" s="297"/>
      <c r="E118" s="297"/>
      <c r="F118" s="302"/>
      <c r="G118" s="302"/>
      <c r="H118" s="302"/>
      <c r="I118" s="302"/>
      <c r="J118" s="305"/>
      <c r="K118" s="305"/>
      <c r="L118" s="305"/>
      <c r="M118" s="307"/>
    </row>
    <row r="119" spans="1:13" s="35" customFormat="1" ht="15" customHeight="1">
      <c r="A119" s="292">
        <v>43911</v>
      </c>
      <c r="B119" s="295" t="s">
        <v>22</v>
      </c>
      <c r="C119" s="295" t="s">
        <v>23</v>
      </c>
      <c r="D119" s="295" t="s">
        <v>62</v>
      </c>
      <c r="E119" s="295" t="s">
        <v>31</v>
      </c>
      <c r="F119" s="300">
        <v>15000</v>
      </c>
      <c r="G119" s="300">
        <v>760</v>
      </c>
      <c r="H119" s="300">
        <v>380</v>
      </c>
      <c r="I119" s="300">
        <v>380</v>
      </c>
      <c r="J119" s="303">
        <v>0</v>
      </c>
      <c r="K119" s="303">
        <v>0</v>
      </c>
      <c r="L119" s="303">
        <v>14</v>
      </c>
      <c r="M119" s="306" t="s">
        <v>26</v>
      </c>
    </row>
    <row r="120" spans="1:13" s="35" customFormat="1" ht="15" customHeight="1">
      <c r="A120" s="293"/>
      <c r="B120" s="296"/>
      <c r="C120" s="296"/>
      <c r="D120" s="296"/>
      <c r="E120" s="298"/>
      <c r="F120" s="301"/>
      <c r="G120" s="301"/>
      <c r="H120" s="301"/>
      <c r="I120" s="301"/>
      <c r="J120" s="304"/>
      <c r="K120" s="304"/>
      <c r="L120" s="305"/>
      <c r="M120" s="307"/>
    </row>
    <row r="121" spans="1:13" s="35" customFormat="1" ht="15" customHeight="1">
      <c r="A121" s="294"/>
      <c r="B121" s="297"/>
      <c r="C121" s="297"/>
      <c r="D121" s="297"/>
      <c r="E121" s="299"/>
      <c r="F121" s="302"/>
      <c r="G121" s="302"/>
      <c r="H121" s="302"/>
      <c r="I121" s="302"/>
      <c r="J121" s="305"/>
      <c r="K121" s="305"/>
      <c r="L121" s="47">
        <v>7</v>
      </c>
      <c r="M121" s="45" t="s">
        <v>63</v>
      </c>
    </row>
    <row r="122" spans="1:13" s="35" customFormat="1" ht="15" customHeight="1">
      <c r="A122" s="292">
        <v>43911</v>
      </c>
      <c r="B122" s="295" t="s">
        <v>22</v>
      </c>
      <c r="C122" s="295" t="s">
        <v>23</v>
      </c>
      <c r="D122" s="295" t="s">
        <v>32</v>
      </c>
      <c r="E122" s="295" t="s">
        <v>33</v>
      </c>
      <c r="F122" s="300">
        <v>32590</v>
      </c>
      <c r="G122" s="300">
        <v>381</v>
      </c>
      <c r="H122" s="300">
        <v>276</v>
      </c>
      <c r="I122" s="300">
        <f>87+18</f>
        <v>105</v>
      </c>
      <c r="J122" s="303">
        <v>0</v>
      </c>
      <c r="K122" s="303">
        <v>0</v>
      </c>
      <c r="L122" s="303">
        <v>21</v>
      </c>
      <c r="M122" s="306" t="s">
        <v>26</v>
      </c>
    </row>
    <row r="123" spans="1:13" s="35" customFormat="1" ht="15" customHeight="1" thickBot="1">
      <c r="A123" s="308"/>
      <c r="B123" s="309"/>
      <c r="C123" s="309"/>
      <c r="D123" s="309"/>
      <c r="E123" s="309"/>
      <c r="F123" s="310"/>
      <c r="G123" s="310"/>
      <c r="H123" s="310"/>
      <c r="I123" s="310"/>
      <c r="J123" s="311"/>
      <c r="K123" s="311"/>
      <c r="L123" s="311"/>
      <c r="M123" s="312"/>
    </row>
    <row r="124" spans="1:13" s="35" customFormat="1" ht="15" customHeight="1" thickBot="1">
      <c r="A124" s="289" t="s">
        <v>19</v>
      </c>
      <c r="B124" s="290"/>
      <c r="C124" s="290"/>
      <c r="D124" s="290"/>
      <c r="E124" s="291"/>
      <c r="F124" s="1">
        <f t="shared" ref="F124:K124" si="20">SUM(F114:F123)</f>
        <v>93095</v>
      </c>
      <c r="G124" s="1">
        <f t="shared" si="20"/>
        <v>3916</v>
      </c>
      <c r="H124" s="1">
        <f t="shared" si="20"/>
        <v>836</v>
      </c>
      <c r="I124" s="1">
        <f t="shared" si="20"/>
        <v>3080</v>
      </c>
      <c r="J124" s="134">
        <f t="shared" si="20"/>
        <v>0</v>
      </c>
      <c r="K124" s="1">
        <f t="shared" si="20"/>
        <v>0</v>
      </c>
      <c r="L124" s="2"/>
      <c r="M124" s="3"/>
    </row>
    <row r="125" spans="1:13" s="21" customFormat="1" ht="15" customHeight="1" thickBot="1">
      <c r="A125" s="10"/>
      <c r="B125" s="10"/>
      <c r="C125" s="10"/>
      <c r="D125" s="10"/>
      <c r="E125" s="10"/>
      <c r="F125" s="10"/>
      <c r="G125" s="10"/>
      <c r="H125" s="10"/>
      <c r="I125" s="10"/>
      <c r="J125" s="10"/>
      <c r="K125" s="10"/>
      <c r="L125" s="10"/>
      <c r="M125" s="10"/>
    </row>
    <row r="126" spans="1:13" s="35" customFormat="1" ht="72" thickBot="1">
      <c r="A126" s="36" t="s">
        <v>0</v>
      </c>
      <c r="B126" s="77" t="s">
        <v>64</v>
      </c>
      <c r="C126" s="37" t="s">
        <v>2</v>
      </c>
      <c r="D126" s="77" t="s">
        <v>3</v>
      </c>
      <c r="E126" s="77" t="s">
        <v>4</v>
      </c>
      <c r="F126" s="77" t="s">
        <v>60</v>
      </c>
      <c r="G126" s="77" t="s">
        <v>6</v>
      </c>
      <c r="H126" s="77" t="s">
        <v>10</v>
      </c>
      <c r="I126" s="77" t="s">
        <v>11</v>
      </c>
      <c r="J126" s="77" t="s">
        <v>8</v>
      </c>
      <c r="K126" s="77" t="s">
        <v>9</v>
      </c>
      <c r="L126" s="39" t="s">
        <v>7</v>
      </c>
      <c r="M126" s="78" t="s">
        <v>20</v>
      </c>
    </row>
    <row r="127" spans="1:13" s="35" customFormat="1" ht="38.25">
      <c r="A127" s="48">
        <v>43910</v>
      </c>
      <c r="B127" s="49" t="s">
        <v>22</v>
      </c>
      <c r="C127" s="49" t="s">
        <v>23</v>
      </c>
      <c r="D127" s="49" t="s">
        <v>24</v>
      </c>
      <c r="E127" s="49" t="s">
        <v>25</v>
      </c>
      <c r="F127" s="50">
        <v>9590</v>
      </c>
      <c r="G127" s="50">
        <v>1500</v>
      </c>
      <c r="H127" s="50">
        <v>53</v>
      </c>
      <c r="I127" s="50">
        <v>1447</v>
      </c>
      <c r="J127" s="51">
        <v>0</v>
      </c>
      <c r="K127" s="51">
        <v>0</v>
      </c>
      <c r="L127" s="51">
        <v>53</v>
      </c>
      <c r="M127" s="52" t="s">
        <v>26</v>
      </c>
    </row>
    <row r="128" spans="1:13" s="35" customFormat="1" ht="15" customHeight="1">
      <c r="A128" s="292">
        <v>43910</v>
      </c>
      <c r="B128" s="295" t="s">
        <v>22</v>
      </c>
      <c r="C128" s="295" t="s">
        <v>23</v>
      </c>
      <c r="D128" s="295" t="s">
        <v>61</v>
      </c>
      <c r="E128" s="295" t="s">
        <v>27</v>
      </c>
      <c r="F128" s="300">
        <v>21850</v>
      </c>
      <c r="G128" s="300">
        <v>1058</v>
      </c>
      <c r="H128" s="300">
        <v>54</v>
      </c>
      <c r="I128" s="300">
        <v>1004</v>
      </c>
      <c r="J128" s="303">
        <v>0</v>
      </c>
      <c r="K128" s="303">
        <v>0</v>
      </c>
      <c r="L128" s="303">
        <v>54</v>
      </c>
      <c r="M128" s="306" t="s">
        <v>26</v>
      </c>
    </row>
    <row r="129" spans="1:13" s="35" customFormat="1" ht="15" customHeight="1">
      <c r="A129" s="294"/>
      <c r="B129" s="297"/>
      <c r="C129" s="297"/>
      <c r="D129" s="297"/>
      <c r="E129" s="297"/>
      <c r="F129" s="302"/>
      <c r="G129" s="302"/>
      <c r="H129" s="302"/>
      <c r="I129" s="302"/>
      <c r="J129" s="305"/>
      <c r="K129" s="305"/>
      <c r="L129" s="305"/>
      <c r="M129" s="307"/>
    </row>
    <row r="130" spans="1:13" s="35" customFormat="1" ht="15" customHeight="1">
      <c r="A130" s="292">
        <v>43910</v>
      </c>
      <c r="B130" s="295" t="s">
        <v>22</v>
      </c>
      <c r="C130" s="295" t="s">
        <v>23</v>
      </c>
      <c r="D130" s="295" t="s">
        <v>28</v>
      </c>
      <c r="E130" s="295" t="s">
        <v>29</v>
      </c>
      <c r="F130" s="300">
        <v>14065</v>
      </c>
      <c r="G130" s="300">
        <v>217</v>
      </c>
      <c r="H130" s="300">
        <v>73</v>
      </c>
      <c r="I130" s="300">
        <v>144</v>
      </c>
      <c r="J130" s="303">
        <v>0</v>
      </c>
      <c r="K130" s="303">
        <v>0</v>
      </c>
      <c r="L130" s="303">
        <v>6</v>
      </c>
      <c r="M130" s="306" t="s">
        <v>26</v>
      </c>
    </row>
    <row r="131" spans="1:13" s="35" customFormat="1" ht="15" customHeight="1">
      <c r="A131" s="294"/>
      <c r="B131" s="297"/>
      <c r="C131" s="297"/>
      <c r="D131" s="297"/>
      <c r="E131" s="297"/>
      <c r="F131" s="302"/>
      <c r="G131" s="302"/>
      <c r="H131" s="302"/>
      <c r="I131" s="302"/>
      <c r="J131" s="305"/>
      <c r="K131" s="305"/>
      <c r="L131" s="305"/>
      <c r="M131" s="307"/>
    </row>
    <row r="132" spans="1:13" s="35" customFormat="1" ht="15" customHeight="1">
      <c r="A132" s="292">
        <v>43910</v>
      </c>
      <c r="B132" s="295" t="s">
        <v>22</v>
      </c>
      <c r="C132" s="295" t="s">
        <v>23</v>
      </c>
      <c r="D132" s="295" t="s">
        <v>62</v>
      </c>
      <c r="E132" s="295" t="s">
        <v>31</v>
      </c>
      <c r="F132" s="300">
        <v>15000</v>
      </c>
      <c r="G132" s="300">
        <v>760</v>
      </c>
      <c r="H132" s="300">
        <v>380</v>
      </c>
      <c r="I132" s="300">
        <v>380</v>
      </c>
      <c r="J132" s="303">
        <v>0</v>
      </c>
      <c r="K132" s="303">
        <v>0</v>
      </c>
      <c r="L132" s="303">
        <v>14</v>
      </c>
      <c r="M132" s="306" t="s">
        <v>26</v>
      </c>
    </row>
    <row r="133" spans="1:13" s="35" customFormat="1" ht="15" customHeight="1">
      <c r="A133" s="293"/>
      <c r="B133" s="296"/>
      <c r="C133" s="296"/>
      <c r="D133" s="296"/>
      <c r="E133" s="298"/>
      <c r="F133" s="301"/>
      <c r="G133" s="301"/>
      <c r="H133" s="301"/>
      <c r="I133" s="301"/>
      <c r="J133" s="304"/>
      <c r="K133" s="304"/>
      <c r="L133" s="305"/>
      <c r="M133" s="307"/>
    </row>
    <row r="134" spans="1:13" s="35" customFormat="1" ht="15" customHeight="1">
      <c r="A134" s="294"/>
      <c r="B134" s="297"/>
      <c r="C134" s="297"/>
      <c r="D134" s="297"/>
      <c r="E134" s="299"/>
      <c r="F134" s="302"/>
      <c r="G134" s="302"/>
      <c r="H134" s="302"/>
      <c r="I134" s="302"/>
      <c r="J134" s="305"/>
      <c r="K134" s="305"/>
      <c r="L134" s="47">
        <v>7</v>
      </c>
      <c r="M134" s="45" t="s">
        <v>63</v>
      </c>
    </row>
    <row r="135" spans="1:13" s="35" customFormat="1" ht="15" customHeight="1">
      <c r="A135" s="292">
        <v>43910</v>
      </c>
      <c r="B135" s="295" t="s">
        <v>22</v>
      </c>
      <c r="C135" s="295" t="s">
        <v>23</v>
      </c>
      <c r="D135" s="295" t="s">
        <v>32</v>
      </c>
      <c r="E135" s="295" t="s">
        <v>33</v>
      </c>
      <c r="F135" s="300">
        <v>32590</v>
      </c>
      <c r="G135" s="300">
        <v>381</v>
      </c>
      <c r="H135" s="300">
        <v>276</v>
      </c>
      <c r="I135" s="300">
        <f>87+18</f>
        <v>105</v>
      </c>
      <c r="J135" s="303">
        <v>0</v>
      </c>
      <c r="K135" s="303">
        <v>0</v>
      </c>
      <c r="L135" s="303">
        <v>21</v>
      </c>
      <c r="M135" s="306" t="s">
        <v>26</v>
      </c>
    </row>
    <row r="136" spans="1:13" s="35" customFormat="1" ht="15" customHeight="1" thickBot="1">
      <c r="A136" s="308"/>
      <c r="B136" s="309"/>
      <c r="C136" s="309"/>
      <c r="D136" s="309"/>
      <c r="E136" s="309"/>
      <c r="F136" s="310"/>
      <c r="G136" s="310"/>
      <c r="H136" s="310"/>
      <c r="I136" s="310"/>
      <c r="J136" s="311"/>
      <c r="K136" s="311"/>
      <c r="L136" s="311"/>
      <c r="M136" s="312"/>
    </row>
    <row r="137" spans="1:13" s="35" customFormat="1" ht="15" customHeight="1" thickBot="1">
      <c r="A137" s="289" t="s">
        <v>19</v>
      </c>
      <c r="B137" s="290"/>
      <c r="C137" s="290"/>
      <c r="D137" s="290"/>
      <c r="E137" s="291"/>
      <c r="F137" s="1">
        <f t="shared" ref="F137:K137" si="21">SUM(F127:F136)</f>
        <v>93095</v>
      </c>
      <c r="G137" s="1">
        <f t="shared" si="21"/>
        <v>3916</v>
      </c>
      <c r="H137" s="1">
        <f t="shared" si="21"/>
        <v>836</v>
      </c>
      <c r="I137" s="1">
        <f t="shared" si="21"/>
        <v>3080</v>
      </c>
      <c r="J137" s="134">
        <f t="shared" si="21"/>
        <v>0</v>
      </c>
      <c r="K137" s="1">
        <f t="shared" si="21"/>
        <v>0</v>
      </c>
      <c r="L137" s="2"/>
      <c r="M137" s="3"/>
    </row>
    <row r="138" spans="1:13" s="35" customFormat="1" ht="14.25" customHeight="1" thickBot="1">
      <c r="A138" s="10"/>
      <c r="B138" s="10"/>
      <c r="C138" s="10"/>
      <c r="D138" s="10"/>
      <c r="E138" s="10"/>
      <c r="F138" s="10"/>
      <c r="G138" s="10"/>
      <c r="H138" s="10"/>
      <c r="I138" s="10"/>
      <c r="J138" s="10"/>
      <c r="K138" s="10"/>
      <c r="L138" s="10"/>
      <c r="M138" s="10"/>
    </row>
    <row r="139" spans="1:13" s="35" customFormat="1" ht="72" thickBot="1">
      <c r="A139" s="36" t="s">
        <v>0</v>
      </c>
      <c r="B139" s="77" t="s">
        <v>64</v>
      </c>
      <c r="C139" s="37" t="s">
        <v>2</v>
      </c>
      <c r="D139" s="77" t="s">
        <v>3</v>
      </c>
      <c r="E139" s="77" t="s">
        <v>4</v>
      </c>
      <c r="F139" s="77" t="s">
        <v>60</v>
      </c>
      <c r="G139" s="77" t="s">
        <v>6</v>
      </c>
      <c r="H139" s="77" t="s">
        <v>10</v>
      </c>
      <c r="I139" s="77" t="s">
        <v>11</v>
      </c>
      <c r="J139" s="77" t="s">
        <v>8</v>
      </c>
      <c r="K139" s="77" t="s">
        <v>9</v>
      </c>
      <c r="L139" s="39" t="s">
        <v>7</v>
      </c>
      <c r="M139" s="78" t="s">
        <v>20</v>
      </c>
    </row>
    <row r="140" spans="1:13" s="35" customFormat="1" ht="38.25">
      <c r="A140" s="48">
        <v>43909</v>
      </c>
      <c r="B140" s="49" t="s">
        <v>22</v>
      </c>
      <c r="C140" s="49" t="s">
        <v>23</v>
      </c>
      <c r="D140" s="49" t="s">
        <v>24</v>
      </c>
      <c r="E140" s="49" t="s">
        <v>25</v>
      </c>
      <c r="F140" s="50">
        <v>9590</v>
      </c>
      <c r="G140" s="50">
        <v>1500</v>
      </c>
      <c r="H140" s="50">
        <v>53</v>
      </c>
      <c r="I140" s="50">
        <v>1447</v>
      </c>
      <c r="J140" s="51">
        <v>0</v>
      </c>
      <c r="K140" s="51">
        <v>0</v>
      </c>
      <c r="L140" s="51">
        <v>53</v>
      </c>
      <c r="M140" s="52" t="s">
        <v>26</v>
      </c>
    </row>
    <row r="141" spans="1:13" s="35" customFormat="1" ht="14.25" customHeight="1">
      <c r="A141" s="292">
        <v>43909</v>
      </c>
      <c r="B141" s="295" t="s">
        <v>22</v>
      </c>
      <c r="C141" s="295" t="s">
        <v>23</v>
      </c>
      <c r="D141" s="295" t="s">
        <v>61</v>
      </c>
      <c r="E141" s="295" t="s">
        <v>27</v>
      </c>
      <c r="F141" s="300">
        <v>21850</v>
      </c>
      <c r="G141" s="300">
        <v>1058</v>
      </c>
      <c r="H141" s="300">
        <v>54</v>
      </c>
      <c r="I141" s="300">
        <v>1004</v>
      </c>
      <c r="J141" s="303">
        <v>0</v>
      </c>
      <c r="K141" s="303">
        <v>0</v>
      </c>
      <c r="L141" s="303">
        <v>54</v>
      </c>
      <c r="M141" s="306" t="s">
        <v>26</v>
      </c>
    </row>
    <row r="142" spans="1:13" s="35" customFormat="1" ht="14.25" customHeight="1">
      <c r="A142" s="294"/>
      <c r="B142" s="297"/>
      <c r="C142" s="297"/>
      <c r="D142" s="297"/>
      <c r="E142" s="297"/>
      <c r="F142" s="302"/>
      <c r="G142" s="302"/>
      <c r="H142" s="302"/>
      <c r="I142" s="302"/>
      <c r="J142" s="305"/>
      <c r="K142" s="305"/>
      <c r="L142" s="305"/>
      <c r="M142" s="307"/>
    </row>
    <row r="143" spans="1:13" s="35" customFormat="1" ht="14.25" customHeight="1">
      <c r="A143" s="292">
        <v>43909</v>
      </c>
      <c r="B143" s="295" t="s">
        <v>22</v>
      </c>
      <c r="C143" s="295" t="s">
        <v>23</v>
      </c>
      <c r="D143" s="295" t="s">
        <v>28</v>
      </c>
      <c r="E143" s="295" t="s">
        <v>29</v>
      </c>
      <c r="F143" s="300">
        <v>14065</v>
      </c>
      <c r="G143" s="300">
        <v>217</v>
      </c>
      <c r="H143" s="300">
        <v>73</v>
      </c>
      <c r="I143" s="300">
        <v>144</v>
      </c>
      <c r="J143" s="303">
        <v>0</v>
      </c>
      <c r="K143" s="303">
        <v>0</v>
      </c>
      <c r="L143" s="303">
        <v>6</v>
      </c>
      <c r="M143" s="306" t="s">
        <v>26</v>
      </c>
    </row>
    <row r="144" spans="1:13" s="35" customFormat="1" ht="14.25" customHeight="1">
      <c r="A144" s="294"/>
      <c r="B144" s="297"/>
      <c r="C144" s="297"/>
      <c r="D144" s="297"/>
      <c r="E144" s="297"/>
      <c r="F144" s="302"/>
      <c r="G144" s="302"/>
      <c r="H144" s="302"/>
      <c r="I144" s="302"/>
      <c r="J144" s="305"/>
      <c r="K144" s="305"/>
      <c r="L144" s="305"/>
      <c r="M144" s="307"/>
    </row>
    <row r="145" spans="1:13" s="35" customFormat="1" ht="12.75">
      <c r="A145" s="292">
        <v>43909</v>
      </c>
      <c r="B145" s="295" t="s">
        <v>22</v>
      </c>
      <c r="C145" s="295" t="s">
        <v>23</v>
      </c>
      <c r="D145" s="295" t="s">
        <v>62</v>
      </c>
      <c r="E145" s="295" t="s">
        <v>31</v>
      </c>
      <c r="F145" s="300">
        <v>15000</v>
      </c>
      <c r="G145" s="300">
        <v>760</v>
      </c>
      <c r="H145" s="300">
        <v>390</v>
      </c>
      <c r="I145" s="300">
        <v>370</v>
      </c>
      <c r="J145" s="303">
        <v>0</v>
      </c>
      <c r="K145" s="303">
        <v>0</v>
      </c>
      <c r="L145" s="303">
        <v>14</v>
      </c>
      <c r="M145" s="306" t="s">
        <v>26</v>
      </c>
    </row>
    <row r="146" spans="1:13" s="35" customFormat="1" ht="12.75">
      <c r="A146" s="293"/>
      <c r="B146" s="296"/>
      <c r="C146" s="296"/>
      <c r="D146" s="296"/>
      <c r="E146" s="298"/>
      <c r="F146" s="301"/>
      <c r="G146" s="301"/>
      <c r="H146" s="301"/>
      <c r="I146" s="301"/>
      <c r="J146" s="304"/>
      <c r="K146" s="304"/>
      <c r="L146" s="305"/>
      <c r="M146" s="307"/>
    </row>
    <row r="147" spans="1:13" s="35" customFormat="1" ht="12.75">
      <c r="A147" s="294"/>
      <c r="B147" s="297"/>
      <c r="C147" s="297"/>
      <c r="D147" s="297"/>
      <c r="E147" s="299"/>
      <c r="F147" s="302"/>
      <c r="G147" s="302"/>
      <c r="H147" s="302"/>
      <c r="I147" s="302"/>
      <c r="J147" s="305"/>
      <c r="K147" s="305"/>
      <c r="L147" s="47">
        <v>7</v>
      </c>
      <c r="M147" s="45" t="s">
        <v>63</v>
      </c>
    </row>
    <row r="148" spans="1:13" s="35" customFormat="1" ht="14.25" customHeight="1">
      <c r="A148" s="292">
        <v>43909</v>
      </c>
      <c r="B148" s="295" t="s">
        <v>22</v>
      </c>
      <c r="C148" s="295" t="s">
        <v>23</v>
      </c>
      <c r="D148" s="295" t="s">
        <v>32</v>
      </c>
      <c r="E148" s="295" t="s">
        <v>33</v>
      </c>
      <c r="F148" s="300">
        <v>32590</v>
      </c>
      <c r="G148" s="300">
        <v>381</v>
      </c>
      <c r="H148" s="300">
        <f>321-27</f>
        <v>294</v>
      </c>
      <c r="I148" s="300">
        <v>87</v>
      </c>
      <c r="J148" s="303">
        <v>0</v>
      </c>
      <c r="K148" s="303">
        <v>0</v>
      </c>
      <c r="L148" s="303">
        <v>21</v>
      </c>
      <c r="M148" s="306" t="s">
        <v>26</v>
      </c>
    </row>
    <row r="149" spans="1:13" s="35" customFormat="1" ht="14.25" customHeight="1" thickBot="1">
      <c r="A149" s="308"/>
      <c r="B149" s="309"/>
      <c r="C149" s="309"/>
      <c r="D149" s="309"/>
      <c r="E149" s="309"/>
      <c r="F149" s="310"/>
      <c r="G149" s="310"/>
      <c r="H149" s="310"/>
      <c r="I149" s="310"/>
      <c r="J149" s="311"/>
      <c r="K149" s="311"/>
      <c r="L149" s="311"/>
      <c r="M149" s="312"/>
    </row>
    <row r="150" spans="1:13" s="35" customFormat="1" ht="14.25" customHeight="1" thickBot="1">
      <c r="A150" s="289" t="s">
        <v>19</v>
      </c>
      <c r="B150" s="290"/>
      <c r="C150" s="290"/>
      <c r="D150" s="290"/>
      <c r="E150" s="291"/>
      <c r="F150" s="1">
        <f t="shared" ref="F150:K150" si="22">SUM(F140:F149)</f>
        <v>93095</v>
      </c>
      <c r="G150" s="1">
        <f t="shared" si="22"/>
        <v>3916</v>
      </c>
      <c r="H150" s="1">
        <f t="shared" si="22"/>
        <v>864</v>
      </c>
      <c r="I150" s="1">
        <f t="shared" si="22"/>
        <v>3052</v>
      </c>
      <c r="J150" s="134">
        <f t="shared" si="22"/>
        <v>0</v>
      </c>
      <c r="K150" s="1">
        <f t="shared" si="22"/>
        <v>0</v>
      </c>
      <c r="L150" s="2"/>
      <c r="M150" s="3"/>
    </row>
    <row r="151" spans="1:13" s="21" customFormat="1" ht="14.25" customHeight="1" thickBot="1">
      <c r="A151" s="10"/>
      <c r="B151" s="10"/>
      <c r="C151" s="10"/>
      <c r="D151" s="10"/>
      <c r="E151" s="10"/>
      <c r="F151" s="10"/>
      <c r="G151" s="10"/>
      <c r="H151" s="10"/>
      <c r="I151" s="10"/>
      <c r="J151" s="10"/>
      <c r="K151" s="10"/>
      <c r="L151" s="10"/>
      <c r="M151" s="10"/>
    </row>
    <row r="152" spans="1:13" s="35" customFormat="1" ht="72" thickBot="1">
      <c r="A152" s="36" t="s">
        <v>0</v>
      </c>
      <c r="B152" s="77" t="s">
        <v>64</v>
      </c>
      <c r="C152" s="37" t="s">
        <v>2</v>
      </c>
      <c r="D152" s="77" t="s">
        <v>3</v>
      </c>
      <c r="E152" s="77" t="s">
        <v>4</v>
      </c>
      <c r="F152" s="77" t="s">
        <v>60</v>
      </c>
      <c r="G152" s="77" t="s">
        <v>6</v>
      </c>
      <c r="H152" s="77" t="s">
        <v>10</v>
      </c>
      <c r="I152" s="77" t="s">
        <v>11</v>
      </c>
      <c r="J152" s="77" t="s">
        <v>8</v>
      </c>
      <c r="K152" s="77" t="s">
        <v>9</v>
      </c>
      <c r="L152" s="39" t="s">
        <v>7</v>
      </c>
      <c r="M152" s="78" t="s">
        <v>20</v>
      </c>
    </row>
    <row r="153" spans="1:13" s="35" customFormat="1" ht="38.25">
      <c r="A153" s="48">
        <v>43908</v>
      </c>
      <c r="B153" s="49" t="s">
        <v>22</v>
      </c>
      <c r="C153" s="49" t="s">
        <v>23</v>
      </c>
      <c r="D153" s="49" t="s">
        <v>24</v>
      </c>
      <c r="E153" s="49" t="s">
        <v>25</v>
      </c>
      <c r="F153" s="50">
        <v>9590</v>
      </c>
      <c r="G153" s="50">
        <v>1500</v>
      </c>
      <c r="H153" s="50">
        <v>53</v>
      </c>
      <c r="I153" s="50">
        <v>1447</v>
      </c>
      <c r="J153" s="51">
        <v>0</v>
      </c>
      <c r="K153" s="51">
        <v>0</v>
      </c>
      <c r="L153" s="51">
        <v>53</v>
      </c>
      <c r="M153" s="52" t="s">
        <v>26</v>
      </c>
    </row>
    <row r="154" spans="1:13" s="35" customFormat="1" ht="14.25" customHeight="1">
      <c r="A154" s="292">
        <v>43908</v>
      </c>
      <c r="B154" s="295" t="s">
        <v>22</v>
      </c>
      <c r="C154" s="295" t="s">
        <v>23</v>
      </c>
      <c r="D154" s="295" t="s">
        <v>61</v>
      </c>
      <c r="E154" s="295" t="s">
        <v>27</v>
      </c>
      <c r="F154" s="300">
        <v>21850</v>
      </c>
      <c r="G154" s="300">
        <v>1058</v>
      </c>
      <c r="H154" s="300">
        <v>54</v>
      </c>
      <c r="I154" s="300">
        <v>1004</v>
      </c>
      <c r="J154" s="303">
        <v>0</v>
      </c>
      <c r="K154" s="303">
        <v>0</v>
      </c>
      <c r="L154" s="303">
        <v>54</v>
      </c>
      <c r="M154" s="306" t="s">
        <v>26</v>
      </c>
    </row>
    <row r="155" spans="1:13" s="35" customFormat="1" ht="14.25" customHeight="1">
      <c r="A155" s="294"/>
      <c r="B155" s="297"/>
      <c r="C155" s="297"/>
      <c r="D155" s="297"/>
      <c r="E155" s="297"/>
      <c r="F155" s="302"/>
      <c r="G155" s="302"/>
      <c r="H155" s="302"/>
      <c r="I155" s="302"/>
      <c r="J155" s="305"/>
      <c r="K155" s="305"/>
      <c r="L155" s="305"/>
      <c r="M155" s="307"/>
    </row>
    <row r="156" spans="1:13" s="35" customFormat="1" ht="14.25" customHeight="1">
      <c r="A156" s="292">
        <v>43908</v>
      </c>
      <c r="B156" s="295" t="s">
        <v>22</v>
      </c>
      <c r="C156" s="295" t="s">
        <v>23</v>
      </c>
      <c r="D156" s="295" t="s">
        <v>28</v>
      </c>
      <c r="E156" s="295" t="s">
        <v>29</v>
      </c>
      <c r="F156" s="300">
        <v>14065</v>
      </c>
      <c r="G156" s="300">
        <v>217</v>
      </c>
      <c r="H156" s="300">
        <v>73</v>
      </c>
      <c r="I156" s="300">
        <v>144</v>
      </c>
      <c r="J156" s="303">
        <v>0</v>
      </c>
      <c r="K156" s="303">
        <v>0</v>
      </c>
      <c r="L156" s="303">
        <v>6</v>
      </c>
      <c r="M156" s="306" t="s">
        <v>26</v>
      </c>
    </row>
    <row r="157" spans="1:13" s="35" customFormat="1" ht="14.25" customHeight="1">
      <c r="A157" s="294"/>
      <c r="B157" s="297"/>
      <c r="C157" s="297"/>
      <c r="D157" s="297"/>
      <c r="E157" s="297"/>
      <c r="F157" s="302"/>
      <c r="G157" s="302"/>
      <c r="H157" s="302"/>
      <c r="I157" s="302"/>
      <c r="J157" s="305"/>
      <c r="K157" s="305"/>
      <c r="L157" s="305"/>
      <c r="M157" s="307"/>
    </row>
    <row r="158" spans="1:13" s="35" customFormat="1" ht="12.75">
      <c r="A158" s="292">
        <v>43908</v>
      </c>
      <c r="B158" s="295" t="s">
        <v>22</v>
      </c>
      <c r="C158" s="295" t="s">
        <v>23</v>
      </c>
      <c r="D158" s="295" t="s">
        <v>62</v>
      </c>
      <c r="E158" s="295" t="s">
        <v>31</v>
      </c>
      <c r="F158" s="300">
        <v>15000</v>
      </c>
      <c r="G158" s="300">
        <v>760</v>
      </c>
      <c r="H158" s="300">
        <v>400</v>
      </c>
      <c r="I158" s="300">
        <v>360</v>
      </c>
      <c r="J158" s="303">
        <v>0</v>
      </c>
      <c r="K158" s="303">
        <v>0</v>
      </c>
      <c r="L158" s="303">
        <v>14</v>
      </c>
      <c r="M158" s="306" t="s">
        <v>26</v>
      </c>
    </row>
    <row r="159" spans="1:13" s="35" customFormat="1" ht="12.75">
      <c r="A159" s="293"/>
      <c r="B159" s="296"/>
      <c r="C159" s="296"/>
      <c r="D159" s="296"/>
      <c r="E159" s="298"/>
      <c r="F159" s="301"/>
      <c r="G159" s="301"/>
      <c r="H159" s="301"/>
      <c r="I159" s="301"/>
      <c r="J159" s="304"/>
      <c r="K159" s="304"/>
      <c r="L159" s="305"/>
      <c r="M159" s="307"/>
    </row>
    <row r="160" spans="1:13" s="35" customFormat="1" ht="12.75">
      <c r="A160" s="294"/>
      <c r="B160" s="297"/>
      <c r="C160" s="297"/>
      <c r="D160" s="297"/>
      <c r="E160" s="299"/>
      <c r="F160" s="302"/>
      <c r="G160" s="302"/>
      <c r="H160" s="302"/>
      <c r="I160" s="302"/>
      <c r="J160" s="305"/>
      <c r="K160" s="305"/>
      <c r="L160" s="47">
        <v>7</v>
      </c>
      <c r="M160" s="45" t="s">
        <v>63</v>
      </c>
    </row>
    <row r="161" spans="1:13" s="35" customFormat="1" ht="14.25" customHeight="1">
      <c r="A161" s="292">
        <v>43908</v>
      </c>
      <c r="B161" s="295" t="s">
        <v>22</v>
      </c>
      <c r="C161" s="295" t="s">
        <v>23</v>
      </c>
      <c r="D161" s="295" t="s">
        <v>32</v>
      </c>
      <c r="E161" s="295" t="s">
        <v>33</v>
      </c>
      <c r="F161" s="300">
        <v>32590</v>
      </c>
      <c r="G161" s="300">
        <v>381</v>
      </c>
      <c r="H161" s="300">
        <f>321-27</f>
        <v>294</v>
      </c>
      <c r="I161" s="300">
        <v>87</v>
      </c>
      <c r="J161" s="303">
        <v>0</v>
      </c>
      <c r="K161" s="303">
        <v>0</v>
      </c>
      <c r="L161" s="303">
        <v>21</v>
      </c>
      <c r="M161" s="306" t="s">
        <v>26</v>
      </c>
    </row>
    <row r="162" spans="1:13" s="35" customFormat="1" ht="14.25" customHeight="1" thickBot="1">
      <c r="A162" s="308"/>
      <c r="B162" s="309"/>
      <c r="C162" s="309"/>
      <c r="D162" s="309"/>
      <c r="E162" s="309"/>
      <c r="F162" s="310"/>
      <c r="G162" s="310"/>
      <c r="H162" s="310"/>
      <c r="I162" s="310"/>
      <c r="J162" s="311"/>
      <c r="K162" s="311"/>
      <c r="L162" s="311"/>
      <c r="M162" s="312"/>
    </row>
    <row r="163" spans="1:13" s="35" customFormat="1" ht="14.25" customHeight="1" thickBot="1">
      <c r="A163" s="289" t="s">
        <v>19</v>
      </c>
      <c r="B163" s="290"/>
      <c r="C163" s="290"/>
      <c r="D163" s="290"/>
      <c r="E163" s="291"/>
      <c r="F163" s="1">
        <f t="shared" ref="F163:K163" si="23">SUM(F153:F162)</f>
        <v>93095</v>
      </c>
      <c r="G163" s="1">
        <f t="shared" si="23"/>
        <v>3916</v>
      </c>
      <c r="H163" s="1">
        <f t="shared" si="23"/>
        <v>874</v>
      </c>
      <c r="I163" s="1">
        <f t="shared" si="23"/>
        <v>3042</v>
      </c>
      <c r="J163" s="134">
        <f t="shared" si="23"/>
        <v>0</v>
      </c>
      <c r="K163" s="1">
        <f t="shared" si="23"/>
        <v>0</v>
      </c>
      <c r="L163" s="2"/>
      <c r="M163" s="3"/>
    </row>
    <row r="164" spans="1:13" s="21" customFormat="1" ht="14.25" customHeight="1" thickBot="1">
      <c r="A164" s="10"/>
      <c r="B164" s="10"/>
      <c r="C164" s="10"/>
      <c r="D164" s="10"/>
      <c r="E164" s="10"/>
      <c r="F164" s="10"/>
      <c r="G164" s="10"/>
      <c r="H164" s="10"/>
      <c r="I164" s="10"/>
      <c r="J164" s="10"/>
      <c r="K164" s="10"/>
      <c r="L164" s="10"/>
      <c r="M164" s="10"/>
    </row>
    <row r="165" spans="1:13" s="21" customFormat="1" ht="72" thickBot="1">
      <c r="A165" s="36" t="s">
        <v>0</v>
      </c>
      <c r="B165" s="37" t="s">
        <v>1</v>
      </c>
      <c r="C165" s="37" t="s">
        <v>2</v>
      </c>
      <c r="D165" s="77" t="s">
        <v>3</v>
      </c>
      <c r="E165" s="77" t="s">
        <v>4</v>
      </c>
      <c r="F165" s="77" t="s">
        <v>60</v>
      </c>
      <c r="G165" s="77" t="s">
        <v>6</v>
      </c>
      <c r="H165" s="77" t="s">
        <v>10</v>
      </c>
      <c r="I165" s="77" t="s">
        <v>11</v>
      </c>
      <c r="J165" s="77" t="s">
        <v>8</v>
      </c>
      <c r="K165" s="77" t="s">
        <v>9</v>
      </c>
      <c r="L165" s="39" t="s">
        <v>7</v>
      </c>
      <c r="M165" s="78" t="s">
        <v>20</v>
      </c>
    </row>
    <row r="166" spans="1:13" s="21" customFormat="1" ht="38.25">
      <c r="A166" s="48">
        <v>43907</v>
      </c>
      <c r="B166" s="49" t="s">
        <v>22</v>
      </c>
      <c r="C166" s="49" t="s">
        <v>23</v>
      </c>
      <c r="D166" s="49" t="s">
        <v>24</v>
      </c>
      <c r="E166" s="49" t="s">
        <v>25</v>
      </c>
      <c r="F166" s="50">
        <v>9590</v>
      </c>
      <c r="G166" s="50">
        <v>1500</v>
      </c>
      <c r="H166" s="50">
        <v>53</v>
      </c>
      <c r="I166" s="50">
        <v>1447</v>
      </c>
      <c r="J166" s="51">
        <v>0</v>
      </c>
      <c r="K166" s="51">
        <v>0</v>
      </c>
      <c r="L166" s="51">
        <v>53</v>
      </c>
      <c r="M166" s="52" t="s">
        <v>26</v>
      </c>
    </row>
    <row r="167" spans="1:13" s="21" customFormat="1" ht="14.25" customHeight="1">
      <c r="A167" s="292">
        <v>43907</v>
      </c>
      <c r="B167" s="295" t="s">
        <v>22</v>
      </c>
      <c r="C167" s="295" t="s">
        <v>23</v>
      </c>
      <c r="D167" s="295" t="s">
        <v>61</v>
      </c>
      <c r="E167" s="295" t="s">
        <v>27</v>
      </c>
      <c r="F167" s="300">
        <v>21850</v>
      </c>
      <c r="G167" s="300">
        <v>1058</v>
      </c>
      <c r="H167" s="300">
        <v>54</v>
      </c>
      <c r="I167" s="300">
        <v>1004</v>
      </c>
      <c r="J167" s="303">
        <v>0</v>
      </c>
      <c r="K167" s="303">
        <v>0</v>
      </c>
      <c r="L167" s="303">
        <v>54</v>
      </c>
      <c r="M167" s="306" t="s">
        <v>26</v>
      </c>
    </row>
    <row r="168" spans="1:13" s="21" customFormat="1" ht="14.25" customHeight="1">
      <c r="A168" s="294"/>
      <c r="B168" s="297"/>
      <c r="C168" s="297"/>
      <c r="D168" s="297"/>
      <c r="E168" s="297"/>
      <c r="F168" s="302"/>
      <c r="G168" s="302"/>
      <c r="H168" s="302"/>
      <c r="I168" s="302"/>
      <c r="J168" s="305"/>
      <c r="K168" s="305"/>
      <c r="L168" s="305"/>
      <c r="M168" s="307"/>
    </row>
    <row r="169" spans="1:13" s="21" customFormat="1" ht="14.25" customHeight="1">
      <c r="A169" s="292">
        <v>43907</v>
      </c>
      <c r="B169" s="295" t="s">
        <v>22</v>
      </c>
      <c r="C169" s="295" t="s">
        <v>23</v>
      </c>
      <c r="D169" s="295" t="s">
        <v>28</v>
      </c>
      <c r="E169" s="295" t="s">
        <v>29</v>
      </c>
      <c r="F169" s="300">
        <v>14065</v>
      </c>
      <c r="G169" s="300">
        <v>217</v>
      </c>
      <c r="H169" s="300">
        <v>73</v>
      </c>
      <c r="I169" s="300">
        <v>144</v>
      </c>
      <c r="J169" s="303">
        <v>0</v>
      </c>
      <c r="K169" s="303">
        <v>0</v>
      </c>
      <c r="L169" s="303">
        <v>6</v>
      </c>
      <c r="M169" s="306" t="s">
        <v>26</v>
      </c>
    </row>
    <row r="170" spans="1:13" s="21" customFormat="1" ht="14.25" customHeight="1">
      <c r="A170" s="294"/>
      <c r="B170" s="297"/>
      <c r="C170" s="297"/>
      <c r="D170" s="297"/>
      <c r="E170" s="297"/>
      <c r="F170" s="302"/>
      <c r="G170" s="302"/>
      <c r="H170" s="302"/>
      <c r="I170" s="302"/>
      <c r="J170" s="305"/>
      <c r="K170" s="305"/>
      <c r="L170" s="305"/>
      <c r="M170" s="307"/>
    </row>
    <row r="171" spans="1:13" s="21" customFormat="1" ht="14.25" customHeight="1">
      <c r="A171" s="292">
        <v>43907</v>
      </c>
      <c r="B171" s="295" t="s">
        <v>22</v>
      </c>
      <c r="C171" s="295" t="s">
        <v>23</v>
      </c>
      <c r="D171" s="295" t="s">
        <v>62</v>
      </c>
      <c r="E171" s="295" t="s">
        <v>31</v>
      </c>
      <c r="F171" s="300">
        <v>15000</v>
      </c>
      <c r="G171" s="300">
        <v>760</v>
      </c>
      <c r="H171" s="300">
        <v>421</v>
      </c>
      <c r="I171" s="300">
        <v>339</v>
      </c>
      <c r="J171" s="303">
        <v>0</v>
      </c>
      <c r="K171" s="303">
        <v>0</v>
      </c>
      <c r="L171" s="303">
        <v>14</v>
      </c>
      <c r="M171" s="306" t="s">
        <v>26</v>
      </c>
    </row>
    <row r="172" spans="1:13" s="21" customFormat="1" ht="14.25" customHeight="1">
      <c r="A172" s="293"/>
      <c r="B172" s="296"/>
      <c r="C172" s="296"/>
      <c r="D172" s="296"/>
      <c r="E172" s="298"/>
      <c r="F172" s="301"/>
      <c r="G172" s="301"/>
      <c r="H172" s="301"/>
      <c r="I172" s="301"/>
      <c r="J172" s="304"/>
      <c r="K172" s="304"/>
      <c r="L172" s="305"/>
      <c r="M172" s="307"/>
    </row>
    <row r="173" spans="1:13" s="21" customFormat="1" ht="14.25" customHeight="1">
      <c r="A173" s="294"/>
      <c r="B173" s="297"/>
      <c r="C173" s="297"/>
      <c r="D173" s="297"/>
      <c r="E173" s="299"/>
      <c r="F173" s="302"/>
      <c r="G173" s="302"/>
      <c r="H173" s="302"/>
      <c r="I173" s="302"/>
      <c r="J173" s="305"/>
      <c r="K173" s="305"/>
      <c r="L173" s="47">
        <v>7</v>
      </c>
      <c r="M173" s="45" t="s">
        <v>63</v>
      </c>
    </row>
    <row r="174" spans="1:13" s="21" customFormat="1" ht="14.25" customHeight="1">
      <c r="A174" s="292">
        <v>43907</v>
      </c>
      <c r="B174" s="295" t="s">
        <v>22</v>
      </c>
      <c r="C174" s="295" t="s">
        <v>23</v>
      </c>
      <c r="D174" s="295" t="s">
        <v>32</v>
      </c>
      <c r="E174" s="295" t="s">
        <v>33</v>
      </c>
      <c r="F174" s="300">
        <v>32590</v>
      </c>
      <c r="G174" s="300">
        <v>381</v>
      </c>
      <c r="H174" s="300">
        <f>321</f>
        <v>321</v>
      </c>
      <c r="I174" s="300">
        <v>60</v>
      </c>
      <c r="J174" s="303">
        <v>0</v>
      </c>
      <c r="K174" s="303">
        <v>0</v>
      </c>
      <c r="L174" s="303">
        <v>21</v>
      </c>
      <c r="M174" s="306" t="s">
        <v>26</v>
      </c>
    </row>
    <row r="175" spans="1:13" s="21" customFormat="1" ht="14.25" customHeight="1" thickBot="1">
      <c r="A175" s="308"/>
      <c r="B175" s="309"/>
      <c r="C175" s="309"/>
      <c r="D175" s="309"/>
      <c r="E175" s="309"/>
      <c r="F175" s="310"/>
      <c r="G175" s="310"/>
      <c r="H175" s="310"/>
      <c r="I175" s="310"/>
      <c r="J175" s="311"/>
      <c r="K175" s="311"/>
      <c r="L175" s="311"/>
      <c r="M175" s="312"/>
    </row>
    <row r="176" spans="1:13" s="21" customFormat="1" ht="14.25" customHeight="1" thickBot="1">
      <c r="A176" s="289" t="s">
        <v>19</v>
      </c>
      <c r="B176" s="290"/>
      <c r="C176" s="290"/>
      <c r="D176" s="290"/>
      <c r="E176" s="291"/>
      <c r="F176" s="1">
        <f t="shared" ref="F176:K176" si="24">SUM(F166:F175)</f>
        <v>93095</v>
      </c>
      <c r="G176" s="1">
        <f t="shared" si="24"/>
        <v>3916</v>
      </c>
      <c r="H176" s="1">
        <f t="shared" si="24"/>
        <v>922</v>
      </c>
      <c r="I176" s="1">
        <f t="shared" si="24"/>
        <v>2994</v>
      </c>
      <c r="J176" s="134">
        <f t="shared" si="24"/>
        <v>0</v>
      </c>
      <c r="K176" s="1">
        <f t="shared" si="24"/>
        <v>0</v>
      </c>
      <c r="L176" s="2"/>
      <c r="M176" s="3"/>
    </row>
    <row r="177" spans="1:13" s="21" customFormat="1" ht="14.25" customHeight="1" thickBot="1">
      <c r="A177" s="10"/>
      <c r="B177" s="10"/>
      <c r="C177" s="10"/>
      <c r="D177" s="10"/>
      <c r="E177" s="10"/>
      <c r="F177" s="10"/>
      <c r="G177" s="10"/>
      <c r="H177" s="10"/>
      <c r="I177" s="10"/>
      <c r="J177" s="10"/>
      <c r="K177" s="10"/>
      <c r="L177" s="10"/>
      <c r="M177" s="10"/>
    </row>
    <row r="178" spans="1:13" s="21" customFormat="1" ht="72" thickBot="1">
      <c r="A178" s="36" t="s">
        <v>0</v>
      </c>
      <c r="B178" s="37" t="s">
        <v>1</v>
      </c>
      <c r="C178" s="37" t="s">
        <v>2</v>
      </c>
      <c r="D178" s="77" t="s">
        <v>3</v>
      </c>
      <c r="E178" s="77" t="s">
        <v>4</v>
      </c>
      <c r="F178" s="77" t="s">
        <v>60</v>
      </c>
      <c r="G178" s="77" t="s">
        <v>6</v>
      </c>
      <c r="H178" s="77" t="s">
        <v>10</v>
      </c>
      <c r="I178" s="77" t="s">
        <v>11</v>
      </c>
      <c r="J178" s="77" t="s">
        <v>8</v>
      </c>
      <c r="K178" s="77" t="s">
        <v>9</v>
      </c>
      <c r="L178" s="39" t="s">
        <v>7</v>
      </c>
      <c r="M178" s="78" t="s">
        <v>20</v>
      </c>
    </row>
    <row r="179" spans="1:13" s="21" customFormat="1" ht="38.25">
      <c r="A179" s="48">
        <v>43906</v>
      </c>
      <c r="B179" s="49" t="s">
        <v>22</v>
      </c>
      <c r="C179" s="49" t="s">
        <v>23</v>
      </c>
      <c r="D179" s="49" t="s">
        <v>24</v>
      </c>
      <c r="E179" s="49" t="s">
        <v>25</v>
      </c>
      <c r="F179" s="50">
        <v>9590</v>
      </c>
      <c r="G179" s="50">
        <v>1500</v>
      </c>
      <c r="H179" s="50">
        <v>53</v>
      </c>
      <c r="I179" s="50">
        <v>1447</v>
      </c>
      <c r="J179" s="51">
        <v>0</v>
      </c>
      <c r="K179" s="51">
        <v>0</v>
      </c>
      <c r="L179" s="51">
        <v>53</v>
      </c>
      <c r="M179" s="52" t="s">
        <v>26</v>
      </c>
    </row>
    <row r="180" spans="1:13" s="21" customFormat="1" ht="14.25" customHeight="1">
      <c r="A180" s="292">
        <v>43906</v>
      </c>
      <c r="B180" s="295" t="s">
        <v>22</v>
      </c>
      <c r="C180" s="295" t="s">
        <v>23</v>
      </c>
      <c r="D180" s="295" t="s">
        <v>61</v>
      </c>
      <c r="E180" s="295" t="s">
        <v>27</v>
      </c>
      <c r="F180" s="300">
        <v>21850</v>
      </c>
      <c r="G180" s="300">
        <v>1058</v>
      </c>
      <c r="H180" s="300">
        <v>54</v>
      </c>
      <c r="I180" s="300">
        <v>1004</v>
      </c>
      <c r="J180" s="303">
        <v>0</v>
      </c>
      <c r="K180" s="303">
        <v>0</v>
      </c>
      <c r="L180" s="303">
        <v>54</v>
      </c>
      <c r="M180" s="306" t="s">
        <v>26</v>
      </c>
    </row>
    <row r="181" spans="1:13" s="21" customFormat="1" ht="14.25" customHeight="1">
      <c r="A181" s="294"/>
      <c r="B181" s="297"/>
      <c r="C181" s="297"/>
      <c r="D181" s="297"/>
      <c r="E181" s="297"/>
      <c r="F181" s="302"/>
      <c r="G181" s="302"/>
      <c r="H181" s="302"/>
      <c r="I181" s="302"/>
      <c r="J181" s="305"/>
      <c r="K181" s="305"/>
      <c r="L181" s="305"/>
      <c r="M181" s="307"/>
    </row>
    <row r="182" spans="1:13" s="21" customFormat="1" ht="14.25" customHeight="1">
      <c r="A182" s="292">
        <v>43906</v>
      </c>
      <c r="B182" s="295" t="s">
        <v>22</v>
      </c>
      <c r="C182" s="295" t="s">
        <v>23</v>
      </c>
      <c r="D182" s="295" t="s">
        <v>28</v>
      </c>
      <c r="E182" s="295" t="s">
        <v>29</v>
      </c>
      <c r="F182" s="300">
        <v>14065</v>
      </c>
      <c r="G182" s="300">
        <v>217</v>
      </c>
      <c r="H182" s="300">
        <v>73</v>
      </c>
      <c r="I182" s="300">
        <v>144</v>
      </c>
      <c r="J182" s="303">
        <v>0</v>
      </c>
      <c r="K182" s="303">
        <v>0</v>
      </c>
      <c r="L182" s="303">
        <v>6</v>
      </c>
      <c r="M182" s="306" t="s">
        <v>26</v>
      </c>
    </row>
    <row r="183" spans="1:13" s="21" customFormat="1" ht="14.25" customHeight="1">
      <c r="A183" s="294"/>
      <c r="B183" s="297"/>
      <c r="C183" s="297"/>
      <c r="D183" s="297"/>
      <c r="E183" s="297"/>
      <c r="F183" s="302"/>
      <c r="G183" s="302"/>
      <c r="H183" s="302"/>
      <c r="I183" s="302"/>
      <c r="J183" s="305"/>
      <c r="K183" s="305"/>
      <c r="L183" s="305"/>
      <c r="M183" s="307"/>
    </row>
    <row r="184" spans="1:13" s="21" customFormat="1" ht="14.25" customHeight="1">
      <c r="A184" s="292">
        <v>43906</v>
      </c>
      <c r="B184" s="295" t="s">
        <v>22</v>
      </c>
      <c r="C184" s="295" t="s">
        <v>23</v>
      </c>
      <c r="D184" s="295" t="s">
        <v>62</v>
      </c>
      <c r="E184" s="295" t="s">
        <v>31</v>
      </c>
      <c r="F184" s="300">
        <v>15000</v>
      </c>
      <c r="G184" s="300">
        <v>760</v>
      </c>
      <c r="H184" s="300">
        <v>425</v>
      </c>
      <c r="I184" s="300">
        <v>335</v>
      </c>
      <c r="J184" s="303">
        <v>0</v>
      </c>
      <c r="K184" s="303">
        <v>0</v>
      </c>
      <c r="L184" s="303">
        <v>14</v>
      </c>
      <c r="M184" s="306" t="s">
        <v>26</v>
      </c>
    </row>
    <row r="185" spans="1:13" s="21" customFormat="1" ht="14.25" customHeight="1">
      <c r="A185" s="293"/>
      <c r="B185" s="296"/>
      <c r="C185" s="296"/>
      <c r="D185" s="296"/>
      <c r="E185" s="298"/>
      <c r="F185" s="301"/>
      <c r="G185" s="301"/>
      <c r="H185" s="301"/>
      <c r="I185" s="301"/>
      <c r="J185" s="304"/>
      <c r="K185" s="304"/>
      <c r="L185" s="305"/>
      <c r="M185" s="307"/>
    </row>
    <row r="186" spans="1:13" s="21" customFormat="1" ht="14.25" customHeight="1">
      <c r="A186" s="294"/>
      <c r="B186" s="297"/>
      <c r="C186" s="297"/>
      <c r="D186" s="297"/>
      <c r="E186" s="299"/>
      <c r="F186" s="302"/>
      <c r="G186" s="302"/>
      <c r="H186" s="302"/>
      <c r="I186" s="302"/>
      <c r="J186" s="305"/>
      <c r="K186" s="305"/>
      <c r="L186" s="47">
        <v>7</v>
      </c>
      <c r="M186" s="45" t="s">
        <v>63</v>
      </c>
    </row>
    <row r="187" spans="1:13" s="21" customFormat="1" ht="14.25" customHeight="1">
      <c r="A187" s="292">
        <v>43906</v>
      </c>
      <c r="B187" s="295" t="s">
        <v>22</v>
      </c>
      <c r="C187" s="295" t="s">
        <v>23</v>
      </c>
      <c r="D187" s="295" t="s">
        <v>32</v>
      </c>
      <c r="E187" s="295" t="s">
        <v>33</v>
      </c>
      <c r="F187" s="300">
        <v>32590</v>
      </c>
      <c r="G187" s="300">
        <v>381</v>
      </c>
      <c r="H187" s="300">
        <f>331</f>
        <v>331</v>
      </c>
      <c r="I187" s="300">
        <v>50</v>
      </c>
      <c r="J187" s="303">
        <v>0</v>
      </c>
      <c r="K187" s="303">
        <v>0</v>
      </c>
      <c r="L187" s="303">
        <v>21</v>
      </c>
      <c r="M187" s="306" t="s">
        <v>26</v>
      </c>
    </row>
    <row r="188" spans="1:13" s="21" customFormat="1" ht="14.25" customHeight="1" thickBot="1">
      <c r="A188" s="308"/>
      <c r="B188" s="309"/>
      <c r="C188" s="309"/>
      <c r="D188" s="309"/>
      <c r="E188" s="309"/>
      <c r="F188" s="310"/>
      <c r="G188" s="310"/>
      <c r="H188" s="310"/>
      <c r="I188" s="310"/>
      <c r="J188" s="311"/>
      <c r="K188" s="311"/>
      <c r="L188" s="311"/>
      <c r="M188" s="312"/>
    </row>
    <row r="189" spans="1:13" s="21" customFormat="1" ht="14.25" customHeight="1" thickBot="1">
      <c r="A189" s="289" t="s">
        <v>19</v>
      </c>
      <c r="B189" s="290"/>
      <c r="C189" s="290"/>
      <c r="D189" s="290"/>
      <c r="E189" s="291"/>
      <c r="F189" s="1">
        <f t="shared" ref="F189:K189" si="25">SUM(F179:F188)</f>
        <v>93095</v>
      </c>
      <c r="G189" s="1">
        <f t="shared" si="25"/>
        <v>3916</v>
      </c>
      <c r="H189" s="1">
        <f t="shared" si="25"/>
        <v>936</v>
      </c>
      <c r="I189" s="1">
        <f t="shared" si="25"/>
        <v>2980</v>
      </c>
      <c r="J189" s="134">
        <f t="shared" si="25"/>
        <v>0</v>
      </c>
      <c r="K189" s="1">
        <f t="shared" si="25"/>
        <v>0</v>
      </c>
      <c r="L189" s="2"/>
      <c r="M189" s="3"/>
    </row>
    <row r="190" spans="1:13" s="21" customFormat="1" ht="14.25" customHeight="1" thickBot="1">
      <c r="A190" s="10"/>
      <c r="B190" s="10"/>
      <c r="C190" s="10"/>
      <c r="D190" s="10"/>
      <c r="E190" s="10"/>
      <c r="F190" s="10"/>
      <c r="G190" s="10"/>
      <c r="H190" s="10"/>
      <c r="I190" s="10"/>
      <c r="J190" s="10"/>
      <c r="K190" s="10"/>
      <c r="L190" s="10"/>
      <c r="M190" s="10"/>
    </row>
    <row r="191" spans="1:13" s="35" customFormat="1" ht="72" thickBot="1">
      <c r="A191" s="36" t="s">
        <v>0</v>
      </c>
      <c r="B191" s="37" t="s">
        <v>1</v>
      </c>
      <c r="C191" s="37" t="s">
        <v>2</v>
      </c>
      <c r="D191" s="77" t="s">
        <v>3</v>
      </c>
      <c r="E191" s="77" t="s">
        <v>4</v>
      </c>
      <c r="F191" s="77" t="s">
        <v>60</v>
      </c>
      <c r="G191" s="77" t="s">
        <v>6</v>
      </c>
      <c r="H191" s="77" t="s">
        <v>10</v>
      </c>
      <c r="I191" s="77" t="s">
        <v>11</v>
      </c>
      <c r="J191" s="77" t="s">
        <v>8</v>
      </c>
      <c r="K191" s="77" t="s">
        <v>9</v>
      </c>
      <c r="L191" s="39" t="s">
        <v>7</v>
      </c>
      <c r="M191" s="78" t="s">
        <v>20</v>
      </c>
    </row>
    <row r="192" spans="1:13" s="35" customFormat="1" ht="38.25">
      <c r="A192" s="48">
        <v>43904</v>
      </c>
      <c r="B192" s="49" t="s">
        <v>22</v>
      </c>
      <c r="C192" s="49" t="s">
        <v>23</v>
      </c>
      <c r="D192" s="49" t="s">
        <v>24</v>
      </c>
      <c r="E192" s="49" t="s">
        <v>25</v>
      </c>
      <c r="F192" s="50">
        <v>9590</v>
      </c>
      <c r="G192" s="50">
        <v>1500</v>
      </c>
      <c r="H192" s="50">
        <v>53</v>
      </c>
      <c r="I192" s="50">
        <v>1447</v>
      </c>
      <c r="J192" s="51">
        <v>0</v>
      </c>
      <c r="K192" s="51">
        <v>0</v>
      </c>
      <c r="L192" s="51">
        <v>53</v>
      </c>
      <c r="M192" s="52" t="s">
        <v>26</v>
      </c>
    </row>
    <row r="193" spans="1:13" s="35" customFormat="1" ht="14.25" customHeight="1">
      <c r="A193" s="292">
        <v>43904</v>
      </c>
      <c r="B193" s="295" t="s">
        <v>22</v>
      </c>
      <c r="C193" s="295" t="s">
        <v>23</v>
      </c>
      <c r="D193" s="295" t="s">
        <v>61</v>
      </c>
      <c r="E193" s="295" t="s">
        <v>27</v>
      </c>
      <c r="F193" s="300">
        <v>21850</v>
      </c>
      <c r="G193" s="300">
        <v>1058</v>
      </c>
      <c r="H193" s="300">
        <v>54</v>
      </c>
      <c r="I193" s="300">
        <v>1004</v>
      </c>
      <c r="J193" s="303">
        <v>0</v>
      </c>
      <c r="K193" s="303">
        <v>0</v>
      </c>
      <c r="L193" s="303">
        <v>54</v>
      </c>
      <c r="M193" s="306" t="s">
        <v>26</v>
      </c>
    </row>
    <row r="194" spans="1:13" s="35" customFormat="1" ht="14.25" customHeight="1">
      <c r="A194" s="294"/>
      <c r="B194" s="297"/>
      <c r="C194" s="297"/>
      <c r="D194" s="297"/>
      <c r="E194" s="297"/>
      <c r="F194" s="302"/>
      <c r="G194" s="302"/>
      <c r="H194" s="302"/>
      <c r="I194" s="302"/>
      <c r="J194" s="305"/>
      <c r="K194" s="305"/>
      <c r="L194" s="305"/>
      <c r="M194" s="307"/>
    </row>
    <row r="195" spans="1:13" s="35" customFormat="1" ht="14.25" customHeight="1">
      <c r="A195" s="292">
        <v>43904</v>
      </c>
      <c r="B195" s="295" t="s">
        <v>22</v>
      </c>
      <c r="C195" s="295" t="s">
        <v>23</v>
      </c>
      <c r="D195" s="295" t="s">
        <v>28</v>
      </c>
      <c r="E195" s="295" t="s">
        <v>29</v>
      </c>
      <c r="F195" s="300">
        <v>14065</v>
      </c>
      <c r="G195" s="300">
        <v>217</v>
      </c>
      <c r="H195" s="300">
        <v>73</v>
      </c>
      <c r="I195" s="300">
        <v>144</v>
      </c>
      <c r="J195" s="303">
        <v>0</v>
      </c>
      <c r="K195" s="303">
        <v>0</v>
      </c>
      <c r="L195" s="303">
        <v>6</v>
      </c>
      <c r="M195" s="306" t="s">
        <v>26</v>
      </c>
    </row>
    <row r="196" spans="1:13" s="35" customFormat="1" ht="14.25" customHeight="1">
      <c r="A196" s="294"/>
      <c r="B196" s="297"/>
      <c r="C196" s="297"/>
      <c r="D196" s="297"/>
      <c r="E196" s="297"/>
      <c r="F196" s="302"/>
      <c r="G196" s="302"/>
      <c r="H196" s="302"/>
      <c r="I196" s="302"/>
      <c r="J196" s="305"/>
      <c r="K196" s="305"/>
      <c r="L196" s="305"/>
      <c r="M196" s="307"/>
    </row>
    <row r="197" spans="1:13" s="35" customFormat="1" ht="14.25" customHeight="1">
      <c r="A197" s="292">
        <v>43904</v>
      </c>
      <c r="B197" s="295" t="s">
        <v>22</v>
      </c>
      <c r="C197" s="295" t="s">
        <v>23</v>
      </c>
      <c r="D197" s="295" t="s">
        <v>62</v>
      </c>
      <c r="E197" s="295" t="s">
        <v>31</v>
      </c>
      <c r="F197" s="300">
        <v>15000</v>
      </c>
      <c r="G197" s="300">
        <v>760</v>
      </c>
      <c r="H197" s="300">
        <v>425</v>
      </c>
      <c r="I197" s="300">
        <v>335</v>
      </c>
      <c r="J197" s="303">
        <v>0</v>
      </c>
      <c r="K197" s="303">
        <v>0</v>
      </c>
      <c r="L197" s="303">
        <v>14</v>
      </c>
      <c r="M197" s="306" t="s">
        <v>26</v>
      </c>
    </row>
    <row r="198" spans="1:13" s="35" customFormat="1" ht="14.25" customHeight="1">
      <c r="A198" s="293"/>
      <c r="B198" s="296"/>
      <c r="C198" s="296"/>
      <c r="D198" s="296"/>
      <c r="E198" s="298"/>
      <c r="F198" s="301"/>
      <c r="G198" s="301"/>
      <c r="H198" s="301"/>
      <c r="I198" s="301"/>
      <c r="J198" s="304"/>
      <c r="K198" s="304"/>
      <c r="L198" s="305"/>
      <c r="M198" s="307"/>
    </row>
    <row r="199" spans="1:13" s="35" customFormat="1" ht="21" customHeight="1">
      <c r="A199" s="294"/>
      <c r="B199" s="297"/>
      <c r="C199" s="297"/>
      <c r="D199" s="297"/>
      <c r="E199" s="299"/>
      <c r="F199" s="302"/>
      <c r="G199" s="302"/>
      <c r="H199" s="302"/>
      <c r="I199" s="302"/>
      <c r="J199" s="305"/>
      <c r="K199" s="305"/>
      <c r="L199" s="47">
        <v>7</v>
      </c>
      <c r="M199" s="45" t="s">
        <v>63</v>
      </c>
    </row>
    <row r="200" spans="1:13" s="35" customFormat="1" ht="14.25" customHeight="1">
      <c r="A200" s="292">
        <v>43904</v>
      </c>
      <c r="B200" s="295" t="s">
        <v>22</v>
      </c>
      <c r="C200" s="295" t="s">
        <v>23</v>
      </c>
      <c r="D200" s="295" t="s">
        <v>32</v>
      </c>
      <c r="E200" s="295" t="s">
        <v>33</v>
      </c>
      <c r="F200" s="300">
        <v>32590</v>
      </c>
      <c r="G200" s="300">
        <v>381</v>
      </c>
      <c r="H200" s="300">
        <f>331</f>
        <v>331</v>
      </c>
      <c r="I200" s="300">
        <v>50</v>
      </c>
      <c r="J200" s="303">
        <v>0</v>
      </c>
      <c r="K200" s="303">
        <v>0</v>
      </c>
      <c r="L200" s="303">
        <v>21</v>
      </c>
      <c r="M200" s="306" t="s">
        <v>26</v>
      </c>
    </row>
    <row r="201" spans="1:13" s="35" customFormat="1" ht="14.25" customHeight="1" thickBot="1">
      <c r="A201" s="308"/>
      <c r="B201" s="309"/>
      <c r="C201" s="309"/>
      <c r="D201" s="309"/>
      <c r="E201" s="309"/>
      <c r="F201" s="310"/>
      <c r="G201" s="310"/>
      <c r="H201" s="310"/>
      <c r="I201" s="310"/>
      <c r="J201" s="311"/>
      <c r="K201" s="311"/>
      <c r="L201" s="311"/>
      <c r="M201" s="312"/>
    </row>
    <row r="202" spans="1:13" s="35" customFormat="1" ht="14.25" customHeight="1" thickBot="1">
      <c r="A202" s="289" t="s">
        <v>19</v>
      </c>
      <c r="B202" s="290"/>
      <c r="C202" s="290"/>
      <c r="D202" s="290"/>
      <c r="E202" s="291"/>
      <c r="F202" s="1">
        <f t="shared" ref="F202:K202" si="26">SUM(F192:F201)</f>
        <v>93095</v>
      </c>
      <c r="G202" s="1">
        <f t="shared" si="26"/>
        <v>3916</v>
      </c>
      <c r="H202" s="1">
        <f t="shared" si="26"/>
        <v>936</v>
      </c>
      <c r="I202" s="1">
        <f t="shared" si="26"/>
        <v>2980</v>
      </c>
      <c r="J202" s="134">
        <f t="shared" si="26"/>
        <v>0</v>
      </c>
      <c r="K202" s="1">
        <f t="shared" si="26"/>
        <v>0</v>
      </c>
      <c r="L202" s="2"/>
      <c r="M202" s="3"/>
    </row>
    <row r="203" spans="1:13" s="21" customFormat="1" ht="14.25" customHeight="1" thickBot="1">
      <c r="A203" s="10"/>
      <c r="B203" s="10"/>
      <c r="C203" s="10"/>
      <c r="D203" s="10"/>
      <c r="E203" s="10"/>
      <c r="F203" s="10"/>
      <c r="G203" s="10"/>
      <c r="H203" s="10"/>
      <c r="I203" s="10"/>
      <c r="J203" s="10"/>
      <c r="K203" s="10"/>
      <c r="L203" s="10"/>
      <c r="M203" s="10"/>
    </row>
    <row r="204" spans="1:13" s="35" customFormat="1" ht="72" thickBot="1">
      <c r="A204" s="36" t="s">
        <v>0</v>
      </c>
      <c r="B204" s="37" t="s">
        <v>1</v>
      </c>
      <c r="C204" s="37" t="s">
        <v>2</v>
      </c>
      <c r="D204" s="77" t="s">
        <v>3</v>
      </c>
      <c r="E204" s="77" t="s">
        <v>4</v>
      </c>
      <c r="F204" s="77" t="s">
        <v>60</v>
      </c>
      <c r="G204" s="77" t="s">
        <v>6</v>
      </c>
      <c r="H204" s="77" t="s">
        <v>10</v>
      </c>
      <c r="I204" s="77" t="s">
        <v>11</v>
      </c>
      <c r="J204" s="77" t="s">
        <v>8</v>
      </c>
      <c r="K204" s="77" t="s">
        <v>9</v>
      </c>
      <c r="L204" s="39" t="s">
        <v>7</v>
      </c>
      <c r="M204" s="78" t="s">
        <v>20</v>
      </c>
    </row>
    <row r="205" spans="1:13" s="35" customFormat="1" ht="38.25">
      <c r="A205" s="48">
        <v>43903</v>
      </c>
      <c r="B205" s="49" t="s">
        <v>22</v>
      </c>
      <c r="C205" s="49" t="s">
        <v>23</v>
      </c>
      <c r="D205" s="49" t="s">
        <v>24</v>
      </c>
      <c r="E205" s="49" t="s">
        <v>25</v>
      </c>
      <c r="F205" s="50">
        <v>9590</v>
      </c>
      <c r="G205" s="50">
        <v>1500</v>
      </c>
      <c r="H205" s="50">
        <v>53</v>
      </c>
      <c r="I205" s="50">
        <v>1447</v>
      </c>
      <c r="J205" s="51">
        <v>0</v>
      </c>
      <c r="K205" s="51">
        <v>0</v>
      </c>
      <c r="L205" s="51">
        <v>53</v>
      </c>
      <c r="M205" s="52" t="s">
        <v>26</v>
      </c>
    </row>
    <row r="206" spans="1:13" s="35" customFormat="1" ht="14.25" customHeight="1">
      <c r="A206" s="292">
        <v>43903</v>
      </c>
      <c r="B206" s="295" t="s">
        <v>22</v>
      </c>
      <c r="C206" s="295" t="s">
        <v>23</v>
      </c>
      <c r="D206" s="295" t="s">
        <v>61</v>
      </c>
      <c r="E206" s="295" t="s">
        <v>27</v>
      </c>
      <c r="F206" s="300">
        <v>21850</v>
      </c>
      <c r="G206" s="300">
        <v>1058</v>
      </c>
      <c r="H206" s="300">
        <v>54</v>
      </c>
      <c r="I206" s="300">
        <v>1004</v>
      </c>
      <c r="J206" s="303">
        <v>0</v>
      </c>
      <c r="K206" s="303">
        <v>0</v>
      </c>
      <c r="L206" s="303">
        <v>54</v>
      </c>
      <c r="M206" s="45" t="s">
        <v>30</v>
      </c>
    </row>
    <row r="207" spans="1:13" s="35" customFormat="1" ht="14.25" customHeight="1">
      <c r="A207" s="294"/>
      <c r="B207" s="297"/>
      <c r="C207" s="297"/>
      <c r="D207" s="297"/>
      <c r="E207" s="297"/>
      <c r="F207" s="302"/>
      <c r="G207" s="302"/>
      <c r="H207" s="302"/>
      <c r="I207" s="302"/>
      <c r="J207" s="305"/>
      <c r="K207" s="305"/>
      <c r="L207" s="305"/>
      <c r="M207" s="45" t="s">
        <v>26</v>
      </c>
    </row>
    <row r="208" spans="1:13" s="35" customFormat="1" ht="14.25" customHeight="1">
      <c r="A208" s="292">
        <v>43903</v>
      </c>
      <c r="B208" s="295" t="s">
        <v>22</v>
      </c>
      <c r="C208" s="295" t="s">
        <v>23</v>
      </c>
      <c r="D208" s="295" t="s">
        <v>28</v>
      </c>
      <c r="E208" s="295" t="s">
        <v>29</v>
      </c>
      <c r="F208" s="300">
        <v>14065</v>
      </c>
      <c r="G208" s="300">
        <v>217</v>
      </c>
      <c r="H208" s="300">
        <v>73</v>
      </c>
      <c r="I208" s="300">
        <v>144</v>
      </c>
      <c r="J208" s="303">
        <v>0</v>
      </c>
      <c r="K208" s="303">
        <v>0</v>
      </c>
      <c r="L208" s="47">
        <v>65</v>
      </c>
      <c r="M208" s="45" t="s">
        <v>30</v>
      </c>
    </row>
    <row r="209" spans="1:13" s="35" customFormat="1" ht="14.25" customHeight="1">
      <c r="A209" s="294"/>
      <c r="B209" s="297"/>
      <c r="C209" s="297"/>
      <c r="D209" s="297"/>
      <c r="E209" s="297"/>
      <c r="F209" s="302"/>
      <c r="G209" s="302"/>
      <c r="H209" s="302"/>
      <c r="I209" s="302"/>
      <c r="J209" s="305"/>
      <c r="K209" s="305"/>
      <c r="L209" s="47">
        <v>6</v>
      </c>
      <c r="M209" s="45" t="s">
        <v>26</v>
      </c>
    </row>
    <row r="210" spans="1:13" s="35" customFormat="1" ht="14.25" customHeight="1">
      <c r="A210" s="292">
        <v>43903</v>
      </c>
      <c r="B210" s="295" t="s">
        <v>22</v>
      </c>
      <c r="C210" s="295" t="s">
        <v>23</v>
      </c>
      <c r="D210" s="295" t="s">
        <v>62</v>
      </c>
      <c r="E210" s="295" t="s">
        <v>31</v>
      </c>
      <c r="F210" s="300">
        <v>15000</v>
      </c>
      <c r="G210" s="300">
        <v>760</v>
      </c>
      <c r="H210" s="300">
        <v>425</v>
      </c>
      <c r="I210" s="300">
        <v>335</v>
      </c>
      <c r="J210" s="303">
        <v>0</v>
      </c>
      <c r="K210" s="303">
        <v>0</v>
      </c>
      <c r="L210" s="47">
        <v>267</v>
      </c>
      <c r="M210" s="45" t="s">
        <v>30</v>
      </c>
    </row>
    <row r="211" spans="1:13" s="35" customFormat="1" ht="14.25" customHeight="1">
      <c r="A211" s="293"/>
      <c r="B211" s="296"/>
      <c r="C211" s="296"/>
      <c r="D211" s="296"/>
      <c r="E211" s="296"/>
      <c r="F211" s="301"/>
      <c r="G211" s="301"/>
      <c r="H211" s="301"/>
      <c r="I211" s="301"/>
      <c r="J211" s="304"/>
      <c r="K211" s="304"/>
      <c r="L211" s="47">
        <v>14</v>
      </c>
      <c r="M211" s="45" t="s">
        <v>26</v>
      </c>
    </row>
    <row r="212" spans="1:13" s="35" customFormat="1" ht="14.25" customHeight="1">
      <c r="A212" s="294"/>
      <c r="B212" s="297"/>
      <c r="C212" s="297"/>
      <c r="D212" s="297"/>
      <c r="E212" s="297"/>
      <c r="F212" s="302"/>
      <c r="G212" s="302"/>
      <c r="H212" s="302"/>
      <c r="I212" s="302"/>
      <c r="J212" s="305"/>
      <c r="K212" s="305"/>
      <c r="L212" s="47">
        <v>7</v>
      </c>
      <c r="M212" s="45" t="s">
        <v>63</v>
      </c>
    </row>
    <row r="213" spans="1:13" s="35" customFormat="1" ht="14.25" customHeight="1">
      <c r="A213" s="292">
        <v>43903</v>
      </c>
      <c r="B213" s="295" t="s">
        <v>22</v>
      </c>
      <c r="C213" s="295" t="s">
        <v>23</v>
      </c>
      <c r="D213" s="295" t="s">
        <v>32</v>
      </c>
      <c r="E213" s="295" t="s">
        <v>33</v>
      </c>
      <c r="F213" s="300">
        <v>32590</v>
      </c>
      <c r="G213" s="300">
        <v>381</v>
      </c>
      <c r="H213" s="300">
        <f>331</f>
        <v>331</v>
      </c>
      <c r="I213" s="300">
        <v>50</v>
      </c>
      <c r="J213" s="303">
        <v>0</v>
      </c>
      <c r="K213" s="303">
        <v>0</v>
      </c>
      <c r="L213" s="47">
        <v>301</v>
      </c>
      <c r="M213" s="45" t="s">
        <v>30</v>
      </c>
    </row>
    <row r="214" spans="1:13" s="35" customFormat="1" ht="14.25" customHeight="1" thickBot="1">
      <c r="A214" s="308"/>
      <c r="B214" s="309"/>
      <c r="C214" s="309"/>
      <c r="D214" s="309"/>
      <c r="E214" s="309"/>
      <c r="F214" s="310"/>
      <c r="G214" s="310"/>
      <c r="H214" s="310"/>
      <c r="I214" s="310"/>
      <c r="J214" s="311"/>
      <c r="K214" s="311"/>
      <c r="L214" s="152">
        <v>21</v>
      </c>
      <c r="M214" s="46" t="s">
        <v>26</v>
      </c>
    </row>
    <row r="215" spans="1:13" s="35" customFormat="1" ht="14.25" customHeight="1" thickBot="1">
      <c r="A215" s="289" t="s">
        <v>19</v>
      </c>
      <c r="B215" s="290"/>
      <c r="C215" s="290"/>
      <c r="D215" s="290"/>
      <c r="E215" s="291"/>
      <c r="F215" s="1">
        <f t="shared" ref="F215:K215" si="27">SUM(F205:F214)</f>
        <v>93095</v>
      </c>
      <c r="G215" s="1">
        <f t="shared" si="27"/>
        <v>3916</v>
      </c>
      <c r="H215" s="1">
        <f t="shared" si="27"/>
        <v>936</v>
      </c>
      <c r="I215" s="1">
        <f t="shared" si="27"/>
        <v>2980</v>
      </c>
      <c r="J215" s="134">
        <f t="shared" si="27"/>
        <v>0</v>
      </c>
      <c r="K215" s="1">
        <f t="shared" si="27"/>
        <v>0</v>
      </c>
      <c r="L215" s="2"/>
      <c r="M215" s="3"/>
    </row>
    <row r="216" spans="1:13" s="35" customFormat="1" ht="14.25" customHeight="1" thickBot="1">
      <c r="A216" s="10"/>
      <c r="B216" s="10"/>
      <c r="C216" s="10"/>
      <c r="D216" s="147"/>
      <c r="E216" s="10"/>
      <c r="F216" s="10"/>
      <c r="G216" s="10"/>
      <c r="H216" s="10"/>
      <c r="I216" s="10"/>
      <c r="J216" s="10"/>
      <c r="K216" s="10"/>
      <c r="L216" s="10"/>
      <c r="M216" s="10"/>
    </row>
    <row r="217" spans="1:13" s="35" customFormat="1" ht="72" thickBot="1">
      <c r="A217" s="36" t="s">
        <v>0</v>
      </c>
      <c r="B217" s="37" t="s">
        <v>1</v>
      </c>
      <c r="C217" s="37" t="s">
        <v>2</v>
      </c>
      <c r="D217" s="77" t="s">
        <v>3</v>
      </c>
      <c r="E217" s="77" t="s">
        <v>4</v>
      </c>
      <c r="F217" s="77" t="s">
        <v>60</v>
      </c>
      <c r="G217" s="77" t="s">
        <v>6</v>
      </c>
      <c r="H217" s="77" t="s">
        <v>10</v>
      </c>
      <c r="I217" s="77" t="s">
        <v>11</v>
      </c>
      <c r="J217" s="77" t="s">
        <v>8</v>
      </c>
      <c r="K217" s="77" t="s">
        <v>9</v>
      </c>
      <c r="L217" s="39" t="s">
        <v>7</v>
      </c>
      <c r="M217" s="78" t="s">
        <v>20</v>
      </c>
    </row>
    <row r="218" spans="1:13" s="35" customFormat="1" ht="38.25">
      <c r="A218" s="48">
        <v>43902</v>
      </c>
      <c r="B218" s="49" t="s">
        <v>22</v>
      </c>
      <c r="C218" s="49" t="s">
        <v>23</v>
      </c>
      <c r="D218" s="49" t="s">
        <v>24</v>
      </c>
      <c r="E218" s="49" t="s">
        <v>25</v>
      </c>
      <c r="F218" s="50">
        <v>9590</v>
      </c>
      <c r="G218" s="50">
        <v>1500</v>
      </c>
      <c r="H218" s="50">
        <v>53</v>
      </c>
      <c r="I218" s="50">
        <v>1447</v>
      </c>
      <c r="J218" s="51">
        <v>0</v>
      </c>
      <c r="K218" s="51">
        <v>0</v>
      </c>
      <c r="L218" s="51">
        <v>53</v>
      </c>
      <c r="M218" s="52" t="s">
        <v>26</v>
      </c>
    </row>
    <row r="219" spans="1:13" s="35" customFormat="1" ht="14.25" customHeight="1">
      <c r="A219" s="292">
        <v>43902</v>
      </c>
      <c r="B219" s="295" t="s">
        <v>22</v>
      </c>
      <c r="C219" s="295" t="s">
        <v>23</v>
      </c>
      <c r="D219" s="295" t="s">
        <v>61</v>
      </c>
      <c r="E219" s="295" t="s">
        <v>27</v>
      </c>
      <c r="F219" s="300">
        <v>21850</v>
      </c>
      <c r="G219" s="300">
        <v>1058</v>
      </c>
      <c r="H219" s="300">
        <v>54</v>
      </c>
      <c r="I219" s="300">
        <v>1004</v>
      </c>
      <c r="J219" s="303">
        <v>0</v>
      </c>
      <c r="K219" s="303">
        <v>0</v>
      </c>
      <c r="L219" s="303">
        <v>54</v>
      </c>
      <c r="M219" s="45" t="s">
        <v>30</v>
      </c>
    </row>
    <row r="220" spans="1:13" s="35" customFormat="1" ht="14.25" customHeight="1">
      <c r="A220" s="294"/>
      <c r="B220" s="297"/>
      <c r="C220" s="297"/>
      <c r="D220" s="297"/>
      <c r="E220" s="297"/>
      <c r="F220" s="302"/>
      <c r="G220" s="302"/>
      <c r="H220" s="302"/>
      <c r="I220" s="302"/>
      <c r="J220" s="305"/>
      <c r="K220" s="305"/>
      <c r="L220" s="305"/>
      <c r="M220" s="45" t="s">
        <v>26</v>
      </c>
    </row>
    <row r="221" spans="1:13" s="35" customFormat="1" ht="14.25" customHeight="1">
      <c r="A221" s="292">
        <v>43902</v>
      </c>
      <c r="B221" s="295" t="s">
        <v>22</v>
      </c>
      <c r="C221" s="295" t="s">
        <v>23</v>
      </c>
      <c r="D221" s="295" t="s">
        <v>28</v>
      </c>
      <c r="E221" s="295" t="s">
        <v>29</v>
      </c>
      <c r="F221" s="300">
        <v>14065</v>
      </c>
      <c r="G221" s="300">
        <v>217</v>
      </c>
      <c r="H221" s="300">
        <v>73</v>
      </c>
      <c r="I221" s="300">
        <v>144</v>
      </c>
      <c r="J221" s="303">
        <v>0</v>
      </c>
      <c r="K221" s="303">
        <v>0</v>
      </c>
      <c r="L221" s="47">
        <v>65</v>
      </c>
      <c r="M221" s="45" t="s">
        <v>30</v>
      </c>
    </row>
    <row r="222" spans="1:13" s="35" customFormat="1" ht="14.25" customHeight="1">
      <c r="A222" s="294"/>
      <c r="B222" s="297"/>
      <c r="C222" s="297"/>
      <c r="D222" s="297"/>
      <c r="E222" s="297"/>
      <c r="F222" s="302"/>
      <c r="G222" s="302"/>
      <c r="H222" s="302"/>
      <c r="I222" s="302"/>
      <c r="J222" s="305"/>
      <c r="K222" s="305"/>
      <c r="L222" s="47">
        <v>6</v>
      </c>
      <c r="M222" s="45" t="s">
        <v>26</v>
      </c>
    </row>
    <row r="223" spans="1:13" s="35" customFormat="1" ht="14.25" customHeight="1">
      <c r="A223" s="292">
        <v>43902</v>
      </c>
      <c r="B223" s="295" t="s">
        <v>22</v>
      </c>
      <c r="C223" s="295" t="s">
        <v>23</v>
      </c>
      <c r="D223" s="295" t="s">
        <v>62</v>
      </c>
      <c r="E223" s="295" t="s">
        <v>31</v>
      </c>
      <c r="F223" s="300">
        <v>15000</v>
      </c>
      <c r="G223" s="300">
        <v>760</v>
      </c>
      <c r="H223" s="300">
        <v>425</v>
      </c>
      <c r="I223" s="300">
        <v>335</v>
      </c>
      <c r="J223" s="303">
        <v>0</v>
      </c>
      <c r="K223" s="303">
        <v>0</v>
      </c>
      <c r="L223" s="47">
        <v>267</v>
      </c>
      <c r="M223" s="45" t="s">
        <v>30</v>
      </c>
    </row>
    <row r="224" spans="1:13" s="35" customFormat="1" ht="14.25" customHeight="1">
      <c r="A224" s="293"/>
      <c r="B224" s="296"/>
      <c r="C224" s="296"/>
      <c r="D224" s="296"/>
      <c r="E224" s="296"/>
      <c r="F224" s="301"/>
      <c r="G224" s="301"/>
      <c r="H224" s="301"/>
      <c r="I224" s="301"/>
      <c r="J224" s="304"/>
      <c r="K224" s="304"/>
      <c r="L224" s="47">
        <v>14</v>
      </c>
      <c r="M224" s="45" t="s">
        <v>26</v>
      </c>
    </row>
    <row r="225" spans="1:13" s="35" customFormat="1" ht="14.25" customHeight="1">
      <c r="A225" s="294"/>
      <c r="B225" s="297"/>
      <c r="C225" s="297"/>
      <c r="D225" s="297"/>
      <c r="E225" s="297"/>
      <c r="F225" s="302"/>
      <c r="G225" s="302"/>
      <c r="H225" s="302"/>
      <c r="I225" s="302"/>
      <c r="J225" s="305"/>
      <c r="K225" s="305"/>
      <c r="L225" s="47">
        <v>7</v>
      </c>
      <c r="M225" s="45" t="s">
        <v>63</v>
      </c>
    </row>
    <row r="226" spans="1:13" s="35" customFormat="1" ht="14.25" customHeight="1">
      <c r="A226" s="292">
        <v>43902</v>
      </c>
      <c r="B226" s="295" t="s">
        <v>22</v>
      </c>
      <c r="C226" s="295" t="s">
        <v>23</v>
      </c>
      <c r="D226" s="295" t="s">
        <v>32</v>
      </c>
      <c r="E226" s="295" t="s">
        <v>33</v>
      </c>
      <c r="F226" s="300">
        <v>32590</v>
      </c>
      <c r="G226" s="300">
        <v>381</v>
      </c>
      <c r="H226" s="300">
        <f>331</f>
        <v>331</v>
      </c>
      <c r="I226" s="300">
        <v>50</v>
      </c>
      <c r="J226" s="303">
        <v>0</v>
      </c>
      <c r="K226" s="303">
        <v>0</v>
      </c>
      <c r="L226" s="47">
        <v>301</v>
      </c>
      <c r="M226" s="45" t="s">
        <v>30</v>
      </c>
    </row>
    <row r="227" spans="1:13" s="35" customFormat="1" ht="14.25" customHeight="1" thickBot="1">
      <c r="A227" s="308"/>
      <c r="B227" s="309"/>
      <c r="C227" s="309"/>
      <c r="D227" s="309"/>
      <c r="E227" s="309"/>
      <c r="F227" s="310"/>
      <c r="G227" s="310"/>
      <c r="H227" s="310"/>
      <c r="I227" s="310"/>
      <c r="J227" s="311"/>
      <c r="K227" s="311"/>
      <c r="L227" s="141">
        <v>21</v>
      </c>
      <c r="M227" s="46" t="s">
        <v>26</v>
      </c>
    </row>
    <row r="228" spans="1:13" s="35" customFormat="1" ht="13.5" thickBot="1">
      <c r="A228" s="289" t="s">
        <v>19</v>
      </c>
      <c r="B228" s="290"/>
      <c r="C228" s="290"/>
      <c r="D228" s="290"/>
      <c r="E228" s="291"/>
      <c r="F228" s="1">
        <f t="shared" ref="F228:K228" si="28">SUM(F218:F227)</f>
        <v>93095</v>
      </c>
      <c r="G228" s="1">
        <f t="shared" si="28"/>
        <v>3916</v>
      </c>
      <c r="H228" s="1">
        <f t="shared" si="28"/>
        <v>936</v>
      </c>
      <c r="I228" s="1">
        <f t="shared" si="28"/>
        <v>2980</v>
      </c>
      <c r="J228" s="134">
        <f t="shared" si="28"/>
        <v>0</v>
      </c>
      <c r="K228" s="1">
        <f t="shared" si="28"/>
        <v>0</v>
      </c>
      <c r="L228" s="2"/>
      <c r="M228" s="3"/>
    </row>
    <row r="229" spans="1:13" s="35" customFormat="1" ht="14.25" customHeight="1" thickBot="1">
      <c r="A229" s="10"/>
      <c r="B229" s="10"/>
      <c r="C229" s="10"/>
      <c r="D229" s="147"/>
      <c r="E229" s="10"/>
      <c r="F229" s="10"/>
      <c r="G229" s="10"/>
      <c r="H229" s="10"/>
      <c r="I229" s="10"/>
      <c r="J229" s="10"/>
      <c r="K229" s="10"/>
      <c r="L229" s="10"/>
      <c r="M229" s="10"/>
    </row>
    <row r="230" spans="1:13" s="35" customFormat="1" ht="72" thickBot="1">
      <c r="A230" s="36" t="s">
        <v>0</v>
      </c>
      <c r="B230" s="37" t="s">
        <v>1</v>
      </c>
      <c r="C230" s="37" t="s">
        <v>2</v>
      </c>
      <c r="D230" s="77" t="s">
        <v>3</v>
      </c>
      <c r="E230" s="77" t="s">
        <v>4</v>
      </c>
      <c r="F230" s="77" t="s">
        <v>60</v>
      </c>
      <c r="G230" s="77" t="s">
        <v>6</v>
      </c>
      <c r="H230" s="77" t="s">
        <v>10</v>
      </c>
      <c r="I230" s="77" t="s">
        <v>11</v>
      </c>
      <c r="J230" s="77" t="s">
        <v>8</v>
      </c>
      <c r="K230" s="77" t="s">
        <v>9</v>
      </c>
      <c r="L230" s="39" t="s">
        <v>7</v>
      </c>
      <c r="M230" s="78" t="s">
        <v>20</v>
      </c>
    </row>
    <row r="231" spans="1:13" s="35" customFormat="1" ht="38.25">
      <c r="A231" s="48">
        <v>43901</v>
      </c>
      <c r="B231" s="49" t="s">
        <v>22</v>
      </c>
      <c r="C231" s="49" t="s">
        <v>23</v>
      </c>
      <c r="D231" s="49" t="s">
        <v>24</v>
      </c>
      <c r="E231" s="49" t="s">
        <v>25</v>
      </c>
      <c r="F231" s="50">
        <v>9590</v>
      </c>
      <c r="G231" s="50">
        <v>1500</v>
      </c>
      <c r="H231" s="50">
        <v>53</v>
      </c>
      <c r="I231" s="50">
        <v>1447</v>
      </c>
      <c r="J231" s="51">
        <v>0</v>
      </c>
      <c r="K231" s="51">
        <v>0</v>
      </c>
      <c r="L231" s="51">
        <v>53</v>
      </c>
      <c r="M231" s="52" t="s">
        <v>26</v>
      </c>
    </row>
    <row r="232" spans="1:13" s="35" customFormat="1" ht="14.25" customHeight="1">
      <c r="A232" s="292">
        <v>43901</v>
      </c>
      <c r="B232" s="295" t="s">
        <v>22</v>
      </c>
      <c r="C232" s="295" t="s">
        <v>23</v>
      </c>
      <c r="D232" s="295" t="s">
        <v>61</v>
      </c>
      <c r="E232" s="295" t="s">
        <v>27</v>
      </c>
      <c r="F232" s="300">
        <v>21850</v>
      </c>
      <c r="G232" s="300">
        <v>1058</v>
      </c>
      <c r="H232" s="300">
        <v>54</v>
      </c>
      <c r="I232" s="300">
        <v>1004</v>
      </c>
      <c r="J232" s="303">
        <v>0</v>
      </c>
      <c r="K232" s="303">
        <v>0</v>
      </c>
      <c r="L232" s="303">
        <v>54</v>
      </c>
      <c r="M232" s="45" t="s">
        <v>30</v>
      </c>
    </row>
    <row r="233" spans="1:13" s="35" customFormat="1" ht="14.25" customHeight="1">
      <c r="A233" s="294"/>
      <c r="B233" s="297"/>
      <c r="C233" s="297"/>
      <c r="D233" s="297"/>
      <c r="E233" s="297"/>
      <c r="F233" s="302"/>
      <c r="G233" s="302"/>
      <c r="H233" s="302"/>
      <c r="I233" s="302"/>
      <c r="J233" s="305"/>
      <c r="K233" s="305"/>
      <c r="L233" s="305"/>
      <c r="M233" s="45" t="s">
        <v>26</v>
      </c>
    </row>
    <row r="234" spans="1:13" s="35" customFormat="1" ht="14.25" customHeight="1">
      <c r="A234" s="292">
        <v>43901</v>
      </c>
      <c r="B234" s="295" t="s">
        <v>22</v>
      </c>
      <c r="C234" s="295" t="s">
        <v>23</v>
      </c>
      <c r="D234" s="295" t="s">
        <v>28</v>
      </c>
      <c r="E234" s="295" t="s">
        <v>29</v>
      </c>
      <c r="F234" s="300">
        <v>14065</v>
      </c>
      <c r="G234" s="300">
        <v>217</v>
      </c>
      <c r="H234" s="300">
        <v>73</v>
      </c>
      <c r="I234" s="300">
        <v>144</v>
      </c>
      <c r="J234" s="303">
        <v>0</v>
      </c>
      <c r="K234" s="303">
        <v>0</v>
      </c>
      <c r="L234" s="47">
        <v>65</v>
      </c>
      <c r="M234" s="45" t="s">
        <v>30</v>
      </c>
    </row>
    <row r="235" spans="1:13" s="35" customFormat="1" ht="14.25" customHeight="1">
      <c r="A235" s="294"/>
      <c r="B235" s="297"/>
      <c r="C235" s="297"/>
      <c r="D235" s="297"/>
      <c r="E235" s="297"/>
      <c r="F235" s="302"/>
      <c r="G235" s="302"/>
      <c r="H235" s="302"/>
      <c r="I235" s="302"/>
      <c r="J235" s="305"/>
      <c r="K235" s="305"/>
      <c r="L235" s="47">
        <v>6</v>
      </c>
      <c r="M235" s="45" t="s">
        <v>26</v>
      </c>
    </row>
    <row r="236" spans="1:13" s="35" customFormat="1" ht="14.25" customHeight="1">
      <c r="A236" s="292">
        <v>43901</v>
      </c>
      <c r="B236" s="295" t="s">
        <v>22</v>
      </c>
      <c r="C236" s="295" t="s">
        <v>23</v>
      </c>
      <c r="D236" s="295" t="s">
        <v>62</v>
      </c>
      <c r="E236" s="295" t="s">
        <v>31</v>
      </c>
      <c r="F236" s="300">
        <v>15000</v>
      </c>
      <c r="G236" s="300">
        <v>760</v>
      </c>
      <c r="H236" s="300">
        <v>425</v>
      </c>
      <c r="I236" s="300">
        <v>335</v>
      </c>
      <c r="J236" s="303">
        <v>0</v>
      </c>
      <c r="K236" s="303">
        <v>0</v>
      </c>
      <c r="L236" s="47">
        <v>267</v>
      </c>
      <c r="M236" s="45" t="s">
        <v>30</v>
      </c>
    </row>
    <row r="237" spans="1:13" s="35" customFormat="1" ht="14.25" customHeight="1">
      <c r="A237" s="293"/>
      <c r="B237" s="296"/>
      <c r="C237" s="296"/>
      <c r="D237" s="296"/>
      <c r="E237" s="296"/>
      <c r="F237" s="301"/>
      <c r="G237" s="301"/>
      <c r="H237" s="301"/>
      <c r="I237" s="301"/>
      <c r="J237" s="304"/>
      <c r="K237" s="304"/>
      <c r="L237" s="47">
        <v>14</v>
      </c>
      <c r="M237" s="45" t="s">
        <v>26</v>
      </c>
    </row>
    <row r="238" spans="1:13" s="35" customFormat="1" ht="14.25" customHeight="1">
      <c r="A238" s="294"/>
      <c r="B238" s="297"/>
      <c r="C238" s="297"/>
      <c r="D238" s="297"/>
      <c r="E238" s="297"/>
      <c r="F238" s="302"/>
      <c r="G238" s="302"/>
      <c r="H238" s="302"/>
      <c r="I238" s="302"/>
      <c r="J238" s="305"/>
      <c r="K238" s="305"/>
      <c r="L238" s="47">
        <v>7</v>
      </c>
      <c r="M238" s="45" t="s">
        <v>63</v>
      </c>
    </row>
    <row r="239" spans="1:13" s="35" customFormat="1" ht="14.25" customHeight="1">
      <c r="A239" s="292">
        <v>43901</v>
      </c>
      <c r="B239" s="295" t="s">
        <v>22</v>
      </c>
      <c r="C239" s="295" t="s">
        <v>23</v>
      </c>
      <c r="D239" s="295" t="s">
        <v>32</v>
      </c>
      <c r="E239" s="295" t="s">
        <v>33</v>
      </c>
      <c r="F239" s="300">
        <v>32590</v>
      </c>
      <c r="G239" s="300">
        <v>381</v>
      </c>
      <c r="H239" s="300">
        <f>331</f>
        <v>331</v>
      </c>
      <c r="I239" s="300">
        <v>50</v>
      </c>
      <c r="J239" s="303">
        <v>0</v>
      </c>
      <c r="K239" s="303">
        <v>0</v>
      </c>
      <c r="L239" s="47">
        <v>301</v>
      </c>
      <c r="M239" s="45" t="s">
        <v>30</v>
      </c>
    </row>
    <row r="240" spans="1:13" s="35" customFormat="1" ht="14.25" customHeight="1" thickBot="1">
      <c r="A240" s="308"/>
      <c r="B240" s="309"/>
      <c r="C240" s="309"/>
      <c r="D240" s="309"/>
      <c r="E240" s="309"/>
      <c r="F240" s="310"/>
      <c r="G240" s="310"/>
      <c r="H240" s="310"/>
      <c r="I240" s="310"/>
      <c r="J240" s="311"/>
      <c r="K240" s="311"/>
      <c r="L240" s="129">
        <v>21</v>
      </c>
      <c r="M240" s="46" t="s">
        <v>26</v>
      </c>
    </row>
    <row r="241" spans="1:13" s="35" customFormat="1" ht="14.25" customHeight="1" thickBot="1">
      <c r="A241" s="289" t="s">
        <v>19</v>
      </c>
      <c r="B241" s="290"/>
      <c r="C241" s="290"/>
      <c r="D241" s="290"/>
      <c r="E241" s="291"/>
      <c r="F241" s="1">
        <f t="shared" ref="F241:K241" si="29">SUM(F231:F240)</f>
        <v>93095</v>
      </c>
      <c r="G241" s="1">
        <f t="shared" si="29"/>
        <v>3916</v>
      </c>
      <c r="H241" s="1">
        <f t="shared" si="29"/>
        <v>936</v>
      </c>
      <c r="I241" s="1">
        <f t="shared" si="29"/>
        <v>2980</v>
      </c>
      <c r="J241" s="134">
        <f t="shared" si="29"/>
        <v>0</v>
      </c>
      <c r="K241" s="1">
        <f t="shared" si="29"/>
        <v>0</v>
      </c>
      <c r="L241" s="2"/>
      <c r="M241" s="3"/>
    </row>
    <row r="242" spans="1:13" s="21" customFormat="1" ht="14.25" customHeight="1" thickBot="1">
      <c r="A242" s="10"/>
      <c r="B242" s="10"/>
      <c r="C242" s="10"/>
      <c r="D242" s="147"/>
      <c r="E242" s="10"/>
      <c r="F242" s="10"/>
      <c r="G242" s="10"/>
      <c r="H242" s="10"/>
      <c r="I242" s="10"/>
      <c r="J242" s="10"/>
      <c r="K242" s="10"/>
      <c r="L242" s="10"/>
      <c r="M242" s="10"/>
    </row>
    <row r="243" spans="1:13" s="35" customFormat="1" ht="72" thickBot="1">
      <c r="A243" s="36" t="s">
        <v>0</v>
      </c>
      <c r="B243" s="37" t="s">
        <v>1</v>
      </c>
      <c r="C243" s="37" t="s">
        <v>2</v>
      </c>
      <c r="D243" s="77" t="s">
        <v>3</v>
      </c>
      <c r="E243" s="77" t="s">
        <v>4</v>
      </c>
      <c r="F243" s="77" t="s">
        <v>60</v>
      </c>
      <c r="G243" s="77" t="s">
        <v>6</v>
      </c>
      <c r="H243" s="77" t="s">
        <v>10</v>
      </c>
      <c r="I243" s="77" t="s">
        <v>11</v>
      </c>
      <c r="J243" s="77" t="s">
        <v>8</v>
      </c>
      <c r="K243" s="77" t="s">
        <v>9</v>
      </c>
      <c r="L243" s="39" t="s">
        <v>7</v>
      </c>
      <c r="M243" s="78" t="s">
        <v>20</v>
      </c>
    </row>
    <row r="244" spans="1:13" s="35" customFormat="1" ht="38.25">
      <c r="A244" s="48">
        <v>43900</v>
      </c>
      <c r="B244" s="49" t="s">
        <v>22</v>
      </c>
      <c r="C244" s="49" t="s">
        <v>23</v>
      </c>
      <c r="D244" s="49" t="s">
        <v>24</v>
      </c>
      <c r="E244" s="49" t="s">
        <v>25</v>
      </c>
      <c r="F244" s="50">
        <v>9590</v>
      </c>
      <c r="G244" s="50">
        <v>1500</v>
      </c>
      <c r="H244" s="50">
        <v>53</v>
      </c>
      <c r="I244" s="50">
        <v>1447</v>
      </c>
      <c r="J244" s="51">
        <v>0</v>
      </c>
      <c r="K244" s="51">
        <v>0</v>
      </c>
      <c r="L244" s="51">
        <v>53</v>
      </c>
      <c r="M244" s="52" t="s">
        <v>26</v>
      </c>
    </row>
    <row r="245" spans="1:13" s="35" customFormat="1" ht="14.25" customHeight="1">
      <c r="A245" s="292">
        <v>43900</v>
      </c>
      <c r="B245" s="295" t="s">
        <v>22</v>
      </c>
      <c r="C245" s="295" t="s">
        <v>23</v>
      </c>
      <c r="D245" s="295" t="s">
        <v>61</v>
      </c>
      <c r="E245" s="295" t="s">
        <v>27</v>
      </c>
      <c r="F245" s="300">
        <v>21850</v>
      </c>
      <c r="G245" s="300">
        <v>1058</v>
      </c>
      <c r="H245" s="300">
        <v>54</v>
      </c>
      <c r="I245" s="300">
        <v>1004</v>
      </c>
      <c r="J245" s="303">
        <v>0</v>
      </c>
      <c r="K245" s="303">
        <v>0</v>
      </c>
      <c r="L245" s="303">
        <v>54</v>
      </c>
      <c r="M245" s="45" t="s">
        <v>30</v>
      </c>
    </row>
    <row r="246" spans="1:13" s="35" customFormat="1" ht="14.25" customHeight="1">
      <c r="A246" s="294"/>
      <c r="B246" s="297"/>
      <c r="C246" s="297"/>
      <c r="D246" s="297"/>
      <c r="E246" s="297"/>
      <c r="F246" s="302"/>
      <c r="G246" s="302"/>
      <c r="H246" s="302"/>
      <c r="I246" s="302"/>
      <c r="J246" s="305"/>
      <c r="K246" s="305"/>
      <c r="L246" s="305"/>
      <c r="M246" s="45" t="s">
        <v>26</v>
      </c>
    </row>
    <row r="247" spans="1:13" s="35" customFormat="1" ht="14.25" customHeight="1">
      <c r="A247" s="292">
        <v>43900</v>
      </c>
      <c r="B247" s="295" t="s">
        <v>22</v>
      </c>
      <c r="C247" s="295" t="s">
        <v>23</v>
      </c>
      <c r="D247" s="295" t="s">
        <v>28</v>
      </c>
      <c r="E247" s="295" t="s">
        <v>29</v>
      </c>
      <c r="F247" s="300">
        <v>14065</v>
      </c>
      <c r="G247" s="300">
        <v>217</v>
      </c>
      <c r="H247" s="300">
        <v>73</v>
      </c>
      <c r="I247" s="300">
        <v>144</v>
      </c>
      <c r="J247" s="303">
        <v>0</v>
      </c>
      <c r="K247" s="303">
        <v>0</v>
      </c>
      <c r="L247" s="47">
        <v>65</v>
      </c>
      <c r="M247" s="45" t="s">
        <v>30</v>
      </c>
    </row>
    <row r="248" spans="1:13" s="35" customFormat="1" ht="14.25" customHeight="1">
      <c r="A248" s="294"/>
      <c r="B248" s="297"/>
      <c r="C248" s="297"/>
      <c r="D248" s="297"/>
      <c r="E248" s="297"/>
      <c r="F248" s="302"/>
      <c r="G248" s="302"/>
      <c r="H248" s="302"/>
      <c r="I248" s="302"/>
      <c r="J248" s="305"/>
      <c r="K248" s="305"/>
      <c r="L248" s="47">
        <v>6</v>
      </c>
      <c r="M248" s="45" t="s">
        <v>26</v>
      </c>
    </row>
    <row r="249" spans="1:13" s="35" customFormat="1" ht="14.25" customHeight="1">
      <c r="A249" s="292">
        <v>43900</v>
      </c>
      <c r="B249" s="295" t="s">
        <v>22</v>
      </c>
      <c r="C249" s="295" t="s">
        <v>23</v>
      </c>
      <c r="D249" s="295" t="s">
        <v>62</v>
      </c>
      <c r="E249" s="295" t="s">
        <v>31</v>
      </c>
      <c r="F249" s="300">
        <v>15000</v>
      </c>
      <c r="G249" s="300">
        <v>760</v>
      </c>
      <c r="H249" s="300">
        <v>465</v>
      </c>
      <c r="I249" s="300">
        <v>295</v>
      </c>
      <c r="J249" s="303">
        <v>0</v>
      </c>
      <c r="K249" s="303">
        <v>0</v>
      </c>
      <c r="L249" s="47">
        <v>307</v>
      </c>
      <c r="M249" s="45" t="s">
        <v>30</v>
      </c>
    </row>
    <row r="250" spans="1:13" s="35" customFormat="1" ht="14.25" customHeight="1">
      <c r="A250" s="293"/>
      <c r="B250" s="296"/>
      <c r="C250" s="296"/>
      <c r="D250" s="296"/>
      <c r="E250" s="296"/>
      <c r="F250" s="301"/>
      <c r="G250" s="301"/>
      <c r="H250" s="301"/>
      <c r="I250" s="301"/>
      <c r="J250" s="304"/>
      <c r="K250" s="304"/>
      <c r="L250" s="47">
        <v>14</v>
      </c>
      <c r="M250" s="45" t="s">
        <v>26</v>
      </c>
    </row>
    <row r="251" spans="1:13" s="35" customFormat="1" ht="14.25" customHeight="1">
      <c r="A251" s="294"/>
      <c r="B251" s="297"/>
      <c r="C251" s="297"/>
      <c r="D251" s="297"/>
      <c r="E251" s="297"/>
      <c r="F251" s="302"/>
      <c r="G251" s="302"/>
      <c r="H251" s="302"/>
      <c r="I251" s="302"/>
      <c r="J251" s="305"/>
      <c r="K251" s="305"/>
      <c r="L251" s="47">
        <v>7</v>
      </c>
      <c r="M251" s="45" t="s">
        <v>63</v>
      </c>
    </row>
    <row r="252" spans="1:13" s="35" customFormat="1" ht="14.25" customHeight="1">
      <c r="A252" s="292">
        <v>43900</v>
      </c>
      <c r="B252" s="295" t="s">
        <v>22</v>
      </c>
      <c r="C252" s="295" t="s">
        <v>23</v>
      </c>
      <c r="D252" s="295" t="s">
        <v>32</v>
      </c>
      <c r="E252" s="295" t="s">
        <v>33</v>
      </c>
      <c r="F252" s="300">
        <v>32590</v>
      </c>
      <c r="G252" s="300">
        <v>381</v>
      </c>
      <c r="H252" s="300">
        <f>331</f>
        <v>331</v>
      </c>
      <c r="I252" s="300">
        <v>50</v>
      </c>
      <c r="J252" s="303">
        <v>0</v>
      </c>
      <c r="K252" s="303">
        <v>0</v>
      </c>
      <c r="L252" s="47">
        <v>301</v>
      </c>
      <c r="M252" s="45" t="s">
        <v>30</v>
      </c>
    </row>
    <row r="253" spans="1:13" s="35" customFormat="1" ht="14.25" customHeight="1" thickBot="1">
      <c r="A253" s="308"/>
      <c r="B253" s="309"/>
      <c r="C253" s="309"/>
      <c r="D253" s="309"/>
      <c r="E253" s="309"/>
      <c r="F253" s="310"/>
      <c r="G253" s="310"/>
      <c r="H253" s="310"/>
      <c r="I253" s="310"/>
      <c r="J253" s="311"/>
      <c r="K253" s="311"/>
      <c r="L253" s="121">
        <v>21</v>
      </c>
      <c r="M253" s="46" t="s">
        <v>26</v>
      </c>
    </row>
    <row r="254" spans="1:13" s="35" customFormat="1" ht="14.25" customHeight="1" thickBot="1">
      <c r="A254" s="289" t="s">
        <v>19</v>
      </c>
      <c r="B254" s="290"/>
      <c r="C254" s="290"/>
      <c r="D254" s="290"/>
      <c r="E254" s="291"/>
      <c r="F254" s="1">
        <f t="shared" ref="F254:K254" si="30">SUM(F244:F253)</f>
        <v>93095</v>
      </c>
      <c r="G254" s="1">
        <f t="shared" si="30"/>
        <v>3916</v>
      </c>
      <c r="H254" s="1">
        <f t="shared" si="30"/>
        <v>976</v>
      </c>
      <c r="I254" s="1">
        <f t="shared" si="30"/>
        <v>2940</v>
      </c>
      <c r="J254" s="134">
        <f>SUM(J244:J253)</f>
        <v>0</v>
      </c>
      <c r="K254" s="1">
        <f t="shared" si="30"/>
        <v>0</v>
      </c>
      <c r="L254" s="2"/>
      <c r="M254" s="3"/>
    </row>
    <row r="255" spans="1:13" s="21" customFormat="1" ht="14.25" customHeight="1" thickBot="1">
      <c r="A255" s="10"/>
      <c r="B255" s="10"/>
      <c r="C255" s="10"/>
      <c r="D255" s="147"/>
      <c r="E255" s="10"/>
      <c r="F255" s="10"/>
      <c r="G255" s="10"/>
      <c r="H255" s="10"/>
      <c r="I255" s="10"/>
      <c r="J255" s="10"/>
      <c r="K255" s="10"/>
      <c r="L255" s="10"/>
      <c r="M255" s="10"/>
    </row>
    <row r="256" spans="1:13" s="35" customFormat="1" ht="72" thickBot="1">
      <c r="A256" s="36" t="s">
        <v>0</v>
      </c>
      <c r="B256" s="37" t="s">
        <v>1</v>
      </c>
      <c r="C256" s="37" t="s">
        <v>2</v>
      </c>
      <c r="D256" s="77" t="s">
        <v>3</v>
      </c>
      <c r="E256" s="77" t="s">
        <v>4</v>
      </c>
      <c r="F256" s="77" t="s">
        <v>60</v>
      </c>
      <c r="G256" s="77" t="s">
        <v>6</v>
      </c>
      <c r="H256" s="77" t="s">
        <v>10</v>
      </c>
      <c r="I256" s="77" t="s">
        <v>11</v>
      </c>
      <c r="J256" s="77" t="s">
        <v>8</v>
      </c>
      <c r="K256" s="77" t="s">
        <v>9</v>
      </c>
      <c r="L256" s="39" t="s">
        <v>7</v>
      </c>
      <c r="M256" s="78" t="s">
        <v>20</v>
      </c>
    </row>
    <row r="257" spans="1:13" s="35" customFormat="1" ht="38.25">
      <c r="A257" s="48">
        <v>43899</v>
      </c>
      <c r="B257" s="49" t="s">
        <v>22</v>
      </c>
      <c r="C257" s="49" t="s">
        <v>23</v>
      </c>
      <c r="D257" s="49" t="s">
        <v>24</v>
      </c>
      <c r="E257" s="49" t="s">
        <v>25</v>
      </c>
      <c r="F257" s="50">
        <v>9590</v>
      </c>
      <c r="G257" s="50">
        <v>1500</v>
      </c>
      <c r="H257" s="50">
        <v>53</v>
      </c>
      <c r="I257" s="50">
        <v>1447</v>
      </c>
      <c r="J257" s="51">
        <v>0</v>
      </c>
      <c r="K257" s="51">
        <v>0</v>
      </c>
      <c r="L257" s="51">
        <v>53</v>
      </c>
      <c r="M257" s="52" t="s">
        <v>26</v>
      </c>
    </row>
    <row r="258" spans="1:13" s="35" customFormat="1" ht="14.25" customHeight="1">
      <c r="A258" s="292">
        <v>43899</v>
      </c>
      <c r="B258" s="295" t="s">
        <v>22</v>
      </c>
      <c r="C258" s="295" t="s">
        <v>23</v>
      </c>
      <c r="D258" s="295" t="s">
        <v>61</v>
      </c>
      <c r="E258" s="295" t="s">
        <v>27</v>
      </c>
      <c r="F258" s="300">
        <v>21850</v>
      </c>
      <c r="G258" s="300">
        <v>1058</v>
      </c>
      <c r="H258" s="300">
        <v>54</v>
      </c>
      <c r="I258" s="300">
        <v>1004</v>
      </c>
      <c r="J258" s="303">
        <v>0</v>
      </c>
      <c r="K258" s="303">
        <v>0</v>
      </c>
      <c r="L258" s="303">
        <v>54</v>
      </c>
      <c r="M258" s="45" t="s">
        <v>30</v>
      </c>
    </row>
    <row r="259" spans="1:13" s="35" customFormat="1" ht="14.25" customHeight="1">
      <c r="A259" s="294"/>
      <c r="B259" s="297"/>
      <c r="C259" s="297"/>
      <c r="D259" s="297"/>
      <c r="E259" s="297"/>
      <c r="F259" s="302"/>
      <c r="G259" s="302"/>
      <c r="H259" s="302"/>
      <c r="I259" s="302"/>
      <c r="J259" s="305"/>
      <c r="K259" s="305"/>
      <c r="L259" s="305"/>
      <c r="M259" s="45" t="s">
        <v>26</v>
      </c>
    </row>
    <row r="260" spans="1:13" s="35" customFormat="1" ht="14.25" customHeight="1">
      <c r="A260" s="292">
        <v>43899</v>
      </c>
      <c r="B260" s="295" t="s">
        <v>22</v>
      </c>
      <c r="C260" s="295" t="s">
        <v>23</v>
      </c>
      <c r="D260" s="295" t="s">
        <v>28</v>
      </c>
      <c r="E260" s="295" t="s">
        <v>29</v>
      </c>
      <c r="F260" s="300">
        <v>14065</v>
      </c>
      <c r="G260" s="300">
        <v>217</v>
      </c>
      <c r="H260" s="300">
        <v>73</v>
      </c>
      <c r="I260" s="300">
        <v>144</v>
      </c>
      <c r="J260" s="303">
        <v>0</v>
      </c>
      <c r="K260" s="303">
        <v>0</v>
      </c>
      <c r="L260" s="47">
        <v>65</v>
      </c>
      <c r="M260" s="45" t="s">
        <v>30</v>
      </c>
    </row>
    <row r="261" spans="1:13" s="35" customFormat="1" ht="14.25" customHeight="1">
      <c r="A261" s="294"/>
      <c r="B261" s="297"/>
      <c r="C261" s="297"/>
      <c r="D261" s="297"/>
      <c r="E261" s="297"/>
      <c r="F261" s="302"/>
      <c r="G261" s="302"/>
      <c r="H261" s="302"/>
      <c r="I261" s="302"/>
      <c r="J261" s="305"/>
      <c r="K261" s="305"/>
      <c r="L261" s="47">
        <v>6</v>
      </c>
      <c r="M261" s="45" t="s">
        <v>26</v>
      </c>
    </row>
    <row r="262" spans="1:13" s="35" customFormat="1" ht="14.25" customHeight="1">
      <c r="A262" s="292">
        <v>43899</v>
      </c>
      <c r="B262" s="295" t="s">
        <v>22</v>
      </c>
      <c r="C262" s="295" t="s">
        <v>23</v>
      </c>
      <c r="D262" s="295" t="s">
        <v>62</v>
      </c>
      <c r="E262" s="295" t="s">
        <v>31</v>
      </c>
      <c r="F262" s="300">
        <v>15000</v>
      </c>
      <c r="G262" s="300">
        <v>760</v>
      </c>
      <c r="H262" s="300">
        <v>475</v>
      </c>
      <c r="I262" s="300">
        <v>285</v>
      </c>
      <c r="J262" s="303">
        <v>0</v>
      </c>
      <c r="K262" s="303">
        <v>0</v>
      </c>
      <c r="L262" s="47">
        <v>307</v>
      </c>
      <c r="M262" s="45" t="s">
        <v>30</v>
      </c>
    </row>
    <row r="263" spans="1:13" s="35" customFormat="1" ht="14.25" customHeight="1">
      <c r="A263" s="293"/>
      <c r="B263" s="296"/>
      <c r="C263" s="296"/>
      <c r="D263" s="296"/>
      <c r="E263" s="296"/>
      <c r="F263" s="301"/>
      <c r="G263" s="301"/>
      <c r="H263" s="301"/>
      <c r="I263" s="301"/>
      <c r="J263" s="304"/>
      <c r="K263" s="304"/>
      <c r="L263" s="47">
        <v>14</v>
      </c>
      <c r="M263" s="45" t="s">
        <v>26</v>
      </c>
    </row>
    <row r="264" spans="1:13" s="35" customFormat="1" ht="14.25" customHeight="1">
      <c r="A264" s="294"/>
      <c r="B264" s="297"/>
      <c r="C264" s="297"/>
      <c r="D264" s="297"/>
      <c r="E264" s="297"/>
      <c r="F264" s="302"/>
      <c r="G264" s="302"/>
      <c r="H264" s="302"/>
      <c r="I264" s="302"/>
      <c r="J264" s="305"/>
      <c r="K264" s="305"/>
      <c r="L264" s="47">
        <v>7</v>
      </c>
      <c r="M264" s="45" t="s">
        <v>63</v>
      </c>
    </row>
    <row r="265" spans="1:13" s="35" customFormat="1" ht="14.25" customHeight="1">
      <c r="A265" s="292">
        <v>43899</v>
      </c>
      <c r="B265" s="295" t="s">
        <v>22</v>
      </c>
      <c r="C265" s="295" t="s">
        <v>23</v>
      </c>
      <c r="D265" s="295" t="s">
        <v>32</v>
      </c>
      <c r="E265" s="295" t="s">
        <v>33</v>
      </c>
      <c r="F265" s="300">
        <v>32590</v>
      </c>
      <c r="G265" s="300">
        <v>381</v>
      </c>
      <c r="H265" s="300">
        <f>331</f>
        <v>331</v>
      </c>
      <c r="I265" s="300">
        <v>50</v>
      </c>
      <c r="J265" s="303">
        <v>0</v>
      </c>
      <c r="K265" s="303">
        <v>0</v>
      </c>
      <c r="L265" s="47">
        <v>301</v>
      </c>
      <c r="M265" s="45" t="s">
        <v>30</v>
      </c>
    </row>
    <row r="266" spans="1:13" s="35" customFormat="1" ht="14.25" customHeight="1" thickBot="1">
      <c r="A266" s="308"/>
      <c r="B266" s="309"/>
      <c r="C266" s="309"/>
      <c r="D266" s="309"/>
      <c r="E266" s="309"/>
      <c r="F266" s="310"/>
      <c r="G266" s="310"/>
      <c r="H266" s="310"/>
      <c r="I266" s="310"/>
      <c r="J266" s="311"/>
      <c r="K266" s="311"/>
      <c r="L266" s="112">
        <v>21</v>
      </c>
      <c r="M266" s="46" t="s">
        <v>26</v>
      </c>
    </row>
    <row r="267" spans="1:13" s="35" customFormat="1" ht="14.25" customHeight="1" thickBot="1">
      <c r="A267" s="289" t="s">
        <v>19</v>
      </c>
      <c r="B267" s="290"/>
      <c r="C267" s="290"/>
      <c r="D267" s="290"/>
      <c r="E267" s="291"/>
      <c r="F267" s="1">
        <f t="shared" ref="F267:K267" si="31">SUM(F257:F266)</f>
        <v>93095</v>
      </c>
      <c r="G267" s="1">
        <f t="shared" si="31"/>
        <v>3916</v>
      </c>
      <c r="H267" s="1">
        <f t="shared" si="31"/>
        <v>986</v>
      </c>
      <c r="I267" s="1">
        <f t="shared" si="31"/>
        <v>2930</v>
      </c>
      <c r="J267" s="1">
        <f t="shared" si="31"/>
        <v>0</v>
      </c>
      <c r="K267" s="1">
        <f t="shared" si="31"/>
        <v>0</v>
      </c>
      <c r="L267" s="2"/>
      <c r="M267" s="3"/>
    </row>
    <row r="268" spans="1:13" s="21" customFormat="1" ht="14.25" customHeight="1" thickBot="1">
      <c r="A268" s="10"/>
      <c r="B268" s="10"/>
      <c r="C268" s="10"/>
      <c r="D268" s="147"/>
      <c r="E268" s="10"/>
      <c r="F268" s="10"/>
      <c r="G268" s="10"/>
      <c r="H268" s="10"/>
      <c r="I268" s="10"/>
      <c r="J268" s="10"/>
      <c r="K268" s="10"/>
      <c r="L268" s="10"/>
      <c r="M268" s="10"/>
    </row>
    <row r="269" spans="1:13" s="35" customFormat="1" ht="72" thickBot="1">
      <c r="A269" s="36" t="s">
        <v>0</v>
      </c>
      <c r="B269" s="37" t="s">
        <v>1</v>
      </c>
      <c r="C269" s="37" t="s">
        <v>2</v>
      </c>
      <c r="D269" s="77" t="s">
        <v>3</v>
      </c>
      <c r="E269" s="77" t="s">
        <v>4</v>
      </c>
      <c r="F269" s="77" t="s">
        <v>60</v>
      </c>
      <c r="G269" s="77" t="s">
        <v>6</v>
      </c>
      <c r="H269" s="77" t="s">
        <v>10</v>
      </c>
      <c r="I269" s="77" t="s">
        <v>11</v>
      </c>
      <c r="J269" s="77" t="s">
        <v>8</v>
      </c>
      <c r="K269" s="77" t="s">
        <v>9</v>
      </c>
      <c r="L269" s="39" t="s">
        <v>7</v>
      </c>
      <c r="M269" s="78" t="s">
        <v>20</v>
      </c>
    </row>
    <row r="270" spans="1:13" s="35" customFormat="1" ht="38.25">
      <c r="A270" s="48">
        <v>43897</v>
      </c>
      <c r="B270" s="49" t="s">
        <v>22</v>
      </c>
      <c r="C270" s="49" t="s">
        <v>23</v>
      </c>
      <c r="D270" s="49" t="s">
        <v>24</v>
      </c>
      <c r="E270" s="49" t="s">
        <v>25</v>
      </c>
      <c r="F270" s="50">
        <v>9590</v>
      </c>
      <c r="G270" s="50">
        <v>1500</v>
      </c>
      <c r="H270" s="50">
        <v>53</v>
      </c>
      <c r="I270" s="50">
        <v>1447</v>
      </c>
      <c r="J270" s="51">
        <v>0</v>
      </c>
      <c r="K270" s="51">
        <v>0</v>
      </c>
      <c r="L270" s="51">
        <v>53</v>
      </c>
      <c r="M270" s="52" t="s">
        <v>26</v>
      </c>
    </row>
    <row r="271" spans="1:13" s="35" customFormat="1" ht="14.25" customHeight="1">
      <c r="A271" s="292">
        <v>43897</v>
      </c>
      <c r="B271" s="295" t="s">
        <v>22</v>
      </c>
      <c r="C271" s="295" t="s">
        <v>23</v>
      </c>
      <c r="D271" s="295" t="s">
        <v>61</v>
      </c>
      <c r="E271" s="295" t="s">
        <v>27</v>
      </c>
      <c r="F271" s="300">
        <v>21850</v>
      </c>
      <c r="G271" s="300">
        <v>1058</v>
      </c>
      <c r="H271" s="300">
        <v>54</v>
      </c>
      <c r="I271" s="300">
        <v>1004</v>
      </c>
      <c r="J271" s="303">
        <v>0</v>
      </c>
      <c r="K271" s="303">
        <v>0</v>
      </c>
      <c r="L271" s="303">
        <v>54</v>
      </c>
      <c r="M271" s="45" t="s">
        <v>30</v>
      </c>
    </row>
    <row r="272" spans="1:13" s="35" customFormat="1" ht="14.25" customHeight="1">
      <c r="A272" s="294"/>
      <c r="B272" s="297"/>
      <c r="C272" s="297"/>
      <c r="D272" s="297"/>
      <c r="E272" s="297"/>
      <c r="F272" s="302"/>
      <c r="G272" s="302"/>
      <c r="H272" s="302"/>
      <c r="I272" s="302"/>
      <c r="J272" s="305"/>
      <c r="K272" s="305"/>
      <c r="L272" s="305"/>
      <c r="M272" s="45" t="s">
        <v>26</v>
      </c>
    </row>
    <row r="273" spans="1:13" s="35" customFormat="1" ht="14.25" customHeight="1">
      <c r="A273" s="292">
        <v>43897</v>
      </c>
      <c r="B273" s="295" t="s">
        <v>22</v>
      </c>
      <c r="C273" s="295" t="s">
        <v>23</v>
      </c>
      <c r="D273" s="295" t="s">
        <v>28</v>
      </c>
      <c r="E273" s="295" t="s">
        <v>29</v>
      </c>
      <c r="F273" s="300">
        <v>14065</v>
      </c>
      <c r="G273" s="300">
        <v>217</v>
      </c>
      <c r="H273" s="300">
        <v>73</v>
      </c>
      <c r="I273" s="300">
        <v>144</v>
      </c>
      <c r="J273" s="303">
        <v>0</v>
      </c>
      <c r="K273" s="303">
        <v>0</v>
      </c>
      <c r="L273" s="47">
        <v>65</v>
      </c>
      <c r="M273" s="45" t="s">
        <v>30</v>
      </c>
    </row>
    <row r="274" spans="1:13" s="35" customFormat="1" ht="14.25" customHeight="1">
      <c r="A274" s="294"/>
      <c r="B274" s="297"/>
      <c r="C274" s="297"/>
      <c r="D274" s="297"/>
      <c r="E274" s="297"/>
      <c r="F274" s="302"/>
      <c r="G274" s="302"/>
      <c r="H274" s="302"/>
      <c r="I274" s="302"/>
      <c r="J274" s="305"/>
      <c r="K274" s="305"/>
      <c r="L274" s="47">
        <v>6</v>
      </c>
      <c r="M274" s="45" t="s">
        <v>26</v>
      </c>
    </row>
    <row r="275" spans="1:13" s="35" customFormat="1" ht="14.25" customHeight="1">
      <c r="A275" s="292">
        <v>43897</v>
      </c>
      <c r="B275" s="295" t="s">
        <v>22</v>
      </c>
      <c r="C275" s="295" t="s">
        <v>23</v>
      </c>
      <c r="D275" s="295" t="s">
        <v>62</v>
      </c>
      <c r="E275" s="295" t="s">
        <v>31</v>
      </c>
      <c r="F275" s="300">
        <v>15000</v>
      </c>
      <c r="G275" s="300">
        <v>760</v>
      </c>
      <c r="H275" s="300">
        <v>475</v>
      </c>
      <c r="I275" s="300">
        <v>285</v>
      </c>
      <c r="J275" s="303">
        <v>0</v>
      </c>
      <c r="K275" s="303">
        <v>0</v>
      </c>
      <c r="L275" s="47">
        <v>307</v>
      </c>
      <c r="M275" s="45" t="s">
        <v>30</v>
      </c>
    </row>
    <row r="276" spans="1:13" s="35" customFormat="1" ht="14.25" customHeight="1">
      <c r="A276" s="293"/>
      <c r="B276" s="296"/>
      <c r="C276" s="296"/>
      <c r="D276" s="296"/>
      <c r="E276" s="296"/>
      <c r="F276" s="301"/>
      <c r="G276" s="301"/>
      <c r="H276" s="301"/>
      <c r="I276" s="301"/>
      <c r="J276" s="304"/>
      <c r="K276" s="304"/>
      <c r="L276" s="47">
        <v>14</v>
      </c>
      <c r="M276" s="45" t="s">
        <v>26</v>
      </c>
    </row>
    <row r="277" spans="1:13" s="35" customFormat="1" ht="14.25" customHeight="1">
      <c r="A277" s="294"/>
      <c r="B277" s="297"/>
      <c r="C277" s="297"/>
      <c r="D277" s="297"/>
      <c r="E277" s="297"/>
      <c r="F277" s="302"/>
      <c r="G277" s="302"/>
      <c r="H277" s="302"/>
      <c r="I277" s="302"/>
      <c r="J277" s="305"/>
      <c r="K277" s="305"/>
      <c r="L277" s="47">
        <v>7</v>
      </c>
      <c r="M277" s="45" t="s">
        <v>63</v>
      </c>
    </row>
    <row r="278" spans="1:13" s="35" customFormat="1" ht="14.25" customHeight="1">
      <c r="A278" s="292">
        <v>43897</v>
      </c>
      <c r="B278" s="295" t="s">
        <v>22</v>
      </c>
      <c r="C278" s="295" t="s">
        <v>23</v>
      </c>
      <c r="D278" s="295" t="s">
        <v>32</v>
      </c>
      <c r="E278" s="295" t="s">
        <v>33</v>
      </c>
      <c r="F278" s="300">
        <v>32590</v>
      </c>
      <c r="G278" s="300">
        <v>381</v>
      </c>
      <c r="H278" s="300">
        <f>331</f>
        <v>331</v>
      </c>
      <c r="I278" s="300">
        <v>50</v>
      </c>
      <c r="J278" s="303">
        <v>0</v>
      </c>
      <c r="K278" s="303">
        <v>0</v>
      </c>
      <c r="L278" s="47">
        <v>301</v>
      </c>
      <c r="M278" s="45" t="s">
        <v>30</v>
      </c>
    </row>
    <row r="279" spans="1:13" s="35" customFormat="1" ht="14.25" customHeight="1" thickBot="1">
      <c r="A279" s="308"/>
      <c r="B279" s="309"/>
      <c r="C279" s="309"/>
      <c r="D279" s="309"/>
      <c r="E279" s="309"/>
      <c r="F279" s="310"/>
      <c r="G279" s="310"/>
      <c r="H279" s="310"/>
      <c r="I279" s="310"/>
      <c r="J279" s="311"/>
      <c r="K279" s="311"/>
      <c r="L279" s="105">
        <v>21</v>
      </c>
      <c r="M279" s="46" t="s">
        <v>26</v>
      </c>
    </row>
    <row r="280" spans="1:13" s="35" customFormat="1" ht="14.25" customHeight="1" thickBot="1">
      <c r="A280" s="289" t="s">
        <v>19</v>
      </c>
      <c r="B280" s="290"/>
      <c r="C280" s="290"/>
      <c r="D280" s="290"/>
      <c r="E280" s="291"/>
      <c r="F280" s="1">
        <f t="shared" ref="F280:K280" si="32">SUM(F270:F279)</f>
        <v>93095</v>
      </c>
      <c r="G280" s="1">
        <f t="shared" si="32"/>
        <v>3916</v>
      </c>
      <c r="H280" s="1">
        <f t="shared" si="32"/>
        <v>986</v>
      </c>
      <c r="I280" s="1">
        <f t="shared" si="32"/>
        <v>2930</v>
      </c>
      <c r="J280" s="1">
        <f t="shared" si="32"/>
        <v>0</v>
      </c>
      <c r="K280" s="1">
        <f t="shared" si="32"/>
        <v>0</v>
      </c>
      <c r="L280" s="2"/>
      <c r="M280" s="3"/>
    </row>
    <row r="281" spans="1:13" s="21" customFormat="1" ht="14.25" customHeight="1" thickBot="1">
      <c r="A281" s="10"/>
      <c r="B281" s="10"/>
      <c r="C281" s="10"/>
      <c r="D281" s="147"/>
      <c r="E281" s="10"/>
      <c r="F281" s="10"/>
      <c r="G281" s="10"/>
      <c r="H281" s="10"/>
      <c r="I281" s="10"/>
      <c r="J281" s="10"/>
      <c r="K281" s="10"/>
      <c r="L281" s="10"/>
      <c r="M281" s="10"/>
    </row>
    <row r="282" spans="1:13" s="35" customFormat="1" ht="72" thickBot="1">
      <c r="A282" s="36" t="s">
        <v>0</v>
      </c>
      <c r="B282" s="37" t="s">
        <v>1</v>
      </c>
      <c r="C282" s="37" t="s">
        <v>2</v>
      </c>
      <c r="D282" s="77" t="s">
        <v>3</v>
      </c>
      <c r="E282" s="77" t="s">
        <v>4</v>
      </c>
      <c r="F282" s="77" t="s">
        <v>60</v>
      </c>
      <c r="G282" s="77" t="s">
        <v>6</v>
      </c>
      <c r="H282" s="77" t="s">
        <v>10</v>
      </c>
      <c r="I282" s="77" t="s">
        <v>11</v>
      </c>
      <c r="J282" s="77" t="s">
        <v>8</v>
      </c>
      <c r="K282" s="77" t="s">
        <v>9</v>
      </c>
      <c r="L282" s="39" t="s">
        <v>7</v>
      </c>
      <c r="M282" s="78" t="s">
        <v>20</v>
      </c>
    </row>
    <row r="283" spans="1:13" s="35" customFormat="1" ht="38.25">
      <c r="A283" s="48">
        <v>43896</v>
      </c>
      <c r="B283" s="49" t="s">
        <v>22</v>
      </c>
      <c r="C283" s="49" t="s">
        <v>23</v>
      </c>
      <c r="D283" s="49" t="s">
        <v>24</v>
      </c>
      <c r="E283" s="49" t="s">
        <v>25</v>
      </c>
      <c r="F283" s="50">
        <v>9590</v>
      </c>
      <c r="G283" s="50">
        <v>1500</v>
      </c>
      <c r="H283" s="50">
        <v>53</v>
      </c>
      <c r="I283" s="50">
        <v>1447</v>
      </c>
      <c r="J283" s="51">
        <v>0</v>
      </c>
      <c r="K283" s="51">
        <v>0</v>
      </c>
      <c r="L283" s="51">
        <v>53</v>
      </c>
      <c r="M283" s="52" t="s">
        <v>26</v>
      </c>
    </row>
    <row r="284" spans="1:13" s="35" customFormat="1" ht="14.25" customHeight="1">
      <c r="A284" s="292">
        <v>43896</v>
      </c>
      <c r="B284" s="295" t="s">
        <v>22</v>
      </c>
      <c r="C284" s="295" t="s">
        <v>23</v>
      </c>
      <c r="D284" s="295" t="s">
        <v>61</v>
      </c>
      <c r="E284" s="295" t="s">
        <v>27</v>
      </c>
      <c r="F284" s="300">
        <v>21850</v>
      </c>
      <c r="G284" s="300">
        <v>1058</v>
      </c>
      <c r="H284" s="300">
        <v>54</v>
      </c>
      <c r="I284" s="300">
        <v>1004</v>
      </c>
      <c r="J284" s="303">
        <v>0</v>
      </c>
      <c r="K284" s="303">
        <v>0</v>
      </c>
      <c r="L284" s="303">
        <v>54</v>
      </c>
      <c r="M284" s="45" t="s">
        <v>30</v>
      </c>
    </row>
    <row r="285" spans="1:13" s="35" customFormat="1" ht="14.25" customHeight="1">
      <c r="A285" s="294"/>
      <c r="B285" s="297"/>
      <c r="C285" s="297"/>
      <c r="D285" s="297"/>
      <c r="E285" s="297"/>
      <c r="F285" s="302"/>
      <c r="G285" s="302"/>
      <c r="H285" s="302"/>
      <c r="I285" s="302"/>
      <c r="J285" s="305"/>
      <c r="K285" s="305"/>
      <c r="L285" s="305"/>
      <c r="M285" s="45" t="s">
        <v>26</v>
      </c>
    </row>
    <row r="286" spans="1:13" s="35" customFormat="1" ht="14.25" customHeight="1">
      <c r="A286" s="292">
        <v>43896</v>
      </c>
      <c r="B286" s="295" t="s">
        <v>22</v>
      </c>
      <c r="C286" s="295" t="s">
        <v>23</v>
      </c>
      <c r="D286" s="295" t="s">
        <v>28</v>
      </c>
      <c r="E286" s="295" t="s">
        <v>29</v>
      </c>
      <c r="F286" s="300">
        <v>14065</v>
      </c>
      <c r="G286" s="300">
        <v>217</v>
      </c>
      <c r="H286" s="300">
        <v>73</v>
      </c>
      <c r="I286" s="300">
        <v>144</v>
      </c>
      <c r="J286" s="303">
        <v>0</v>
      </c>
      <c r="K286" s="303">
        <v>0</v>
      </c>
      <c r="L286" s="47">
        <v>65</v>
      </c>
      <c r="M286" s="45" t="s">
        <v>30</v>
      </c>
    </row>
    <row r="287" spans="1:13" s="35" customFormat="1" ht="14.25" customHeight="1">
      <c r="A287" s="294"/>
      <c r="B287" s="297"/>
      <c r="C287" s="297"/>
      <c r="D287" s="297"/>
      <c r="E287" s="297"/>
      <c r="F287" s="302"/>
      <c r="G287" s="302"/>
      <c r="H287" s="302"/>
      <c r="I287" s="302"/>
      <c r="J287" s="305"/>
      <c r="K287" s="305"/>
      <c r="L287" s="47">
        <v>6</v>
      </c>
      <c r="M287" s="45" t="s">
        <v>26</v>
      </c>
    </row>
    <row r="288" spans="1:13" s="35" customFormat="1" ht="14.25" customHeight="1">
      <c r="A288" s="292">
        <v>43896</v>
      </c>
      <c r="B288" s="295" t="s">
        <v>22</v>
      </c>
      <c r="C288" s="295" t="s">
        <v>23</v>
      </c>
      <c r="D288" s="295" t="s">
        <v>62</v>
      </c>
      <c r="E288" s="295" t="s">
        <v>31</v>
      </c>
      <c r="F288" s="300">
        <v>15000</v>
      </c>
      <c r="G288" s="300">
        <v>760</v>
      </c>
      <c r="H288" s="300">
        <v>485</v>
      </c>
      <c r="I288" s="300">
        <v>275</v>
      </c>
      <c r="J288" s="303">
        <v>0</v>
      </c>
      <c r="K288" s="303">
        <v>0</v>
      </c>
      <c r="L288" s="47">
        <v>317</v>
      </c>
      <c r="M288" s="45" t="s">
        <v>30</v>
      </c>
    </row>
    <row r="289" spans="1:13" s="35" customFormat="1" ht="14.25" customHeight="1">
      <c r="A289" s="293"/>
      <c r="B289" s="296"/>
      <c r="C289" s="296"/>
      <c r="D289" s="296"/>
      <c r="E289" s="296"/>
      <c r="F289" s="301"/>
      <c r="G289" s="301"/>
      <c r="H289" s="301"/>
      <c r="I289" s="301"/>
      <c r="J289" s="304"/>
      <c r="K289" s="304"/>
      <c r="L289" s="47">
        <v>14</v>
      </c>
      <c r="M289" s="45" t="s">
        <v>26</v>
      </c>
    </row>
    <row r="290" spans="1:13" s="35" customFormat="1" ht="14.25" customHeight="1">
      <c r="A290" s="294"/>
      <c r="B290" s="297"/>
      <c r="C290" s="297"/>
      <c r="D290" s="297"/>
      <c r="E290" s="297"/>
      <c r="F290" s="302"/>
      <c r="G290" s="302"/>
      <c r="H290" s="302"/>
      <c r="I290" s="302"/>
      <c r="J290" s="305"/>
      <c r="K290" s="305"/>
      <c r="L290" s="47">
        <v>7</v>
      </c>
      <c r="M290" s="45" t="s">
        <v>63</v>
      </c>
    </row>
    <row r="291" spans="1:13" s="35" customFormat="1" ht="14.25" customHeight="1">
      <c r="A291" s="292">
        <v>43896</v>
      </c>
      <c r="B291" s="295" t="s">
        <v>22</v>
      </c>
      <c r="C291" s="295" t="s">
        <v>23</v>
      </c>
      <c r="D291" s="295" t="s">
        <v>32</v>
      </c>
      <c r="E291" s="295" t="s">
        <v>33</v>
      </c>
      <c r="F291" s="300">
        <v>32590</v>
      </c>
      <c r="G291" s="300">
        <v>381</v>
      </c>
      <c r="H291" s="300">
        <f>331</f>
        <v>331</v>
      </c>
      <c r="I291" s="300">
        <v>50</v>
      </c>
      <c r="J291" s="303">
        <v>0</v>
      </c>
      <c r="K291" s="303">
        <v>0</v>
      </c>
      <c r="L291" s="47">
        <v>301</v>
      </c>
      <c r="M291" s="45" t="s">
        <v>30</v>
      </c>
    </row>
    <row r="292" spans="1:13" s="35" customFormat="1" ht="14.25" customHeight="1" thickBot="1">
      <c r="A292" s="308"/>
      <c r="B292" s="309"/>
      <c r="C292" s="309"/>
      <c r="D292" s="309"/>
      <c r="E292" s="309"/>
      <c r="F292" s="310"/>
      <c r="G292" s="310"/>
      <c r="H292" s="310"/>
      <c r="I292" s="310"/>
      <c r="J292" s="311"/>
      <c r="K292" s="311"/>
      <c r="L292" s="92">
        <v>21</v>
      </c>
      <c r="M292" s="46" t="s">
        <v>26</v>
      </c>
    </row>
    <row r="293" spans="1:13" s="35" customFormat="1" ht="14.25" customHeight="1" thickBot="1">
      <c r="A293" s="289" t="s">
        <v>19</v>
      </c>
      <c r="B293" s="290"/>
      <c r="C293" s="290"/>
      <c r="D293" s="290"/>
      <c r="E293" s="291"/>
      <c r="F293" s="1">
        <f t="shared" ref="F293:K293" si="33">SUM(F283:F292)</f>
        <v>93095</v>
      </c>
      <c r="G293" s="1">
        <f t="shared" si="33"/>
        <v>3916</v>
      </c>
      <c r="H293" s="1">
        <f t="shared" si="33"/>
        <v>996</v>
      </c>
      <c r="I293" s="1">
        <f t="shared" si="33"/>
        <v>2920</v>
      </c>
      <c r="J293" s="1">
        <f t="shared" si="33"/>
        <v>0</v>
      </c>
      <c r="K293" s="1">
        <f t="shared" si="33"/>
        <v>0</v>
      </c>
      <c r="L293" s="2"/>
      <c r="M293" s="3"/>
    </row>
    <row r="294" spans="1:13" s="21" customFormat="1" ht="14.25" customHeight="1" thickBot="1">
      <c r="A294" s="10"/>
      <c r="B294" s="10"/>
      <c r="C294" s="10"/>
      <c r="D294" s="147"/>
      <c r="E294" s="10"/>
      <c r="F294" s="10"/>
      <c r="G294" s="10"/>
      <c r="H294" s="10"/>
      <c r="I294" s="10"/>
      <c r="J294" s="10"/>
      <c r="K294" s="10"/>
      <c r="L294" s="10"/>
      <c r="M294" s="10"/>
    </row>
    <row r="295" spans="1:13" s="35" customFormat="1" ht="72" thickBot="1">
      <c r="A295" s="36" t="s">
        <v>0</v>
      </c>
      <c r="B295" s="37" t="s">
        <v>1</v>
      </c>
      <c r="C295" s="37" t="s">
        <v>2</v>
      </c>
      <c r="D295" s="77" t="s">
        <v>3</v>
      </c>
      <c r="E295" s="77" t="s">
        <v>4</v>
      </c>
      <c r="F295" s="77" t="s">
        <v>60</v>
      </c>
      <c r="G295" s="77" t="s">
        <v>6</v>
      </c>
      <c r="H295" s="77" t="s">
        <v>10</v>
      </c>
      <c r="I295" s="77" t="s">
        <v>11</v>
      </c>
      <c r="J295" s="77" t="s">
        <v>8</v>
      </c>
      <c r="K295" s="77" t="s">
        <v>9</v>
      </c>
      <c r="L295" s="39" t="s">
        <v>7</v>
      </c>
      <c r="M295" s="78" t="s">
        <v>20</v>
      </c>
    </row>
    <row r="296" spans="1:13" s="35" customFormat="1" ht="38.25">
      <c r="A296" s="48">
        <v>43895</v>
      </c>
      <c r="B296" s="49" t="s">
        <v>22</v>
      </c>
      <c r="C296" s="49" t="s">
        <v>23</v>
      </c>
      <c r="D296" s="49" t="s">
        <v>24</v>
      </c>
      <c r="E296" s="49" t="s">
        <v>25</v>
      </c>
      <c r="F296" s="50">
        <v>9590</v>
      </c>
      <c r="G296" s="50">
        <v>1500</v>
      </c>
      <c r="H296" s="50">
        <v>53</v>
      </c>
      <c r="I296" s="50">
        <v>1447</v>
      </c>
      <c r="J296" s="51">
        <v>0</v>
      </c>
      <c r="K296" s="51">
        <v>0</v>
      </c>
      <c r="L296" s="51">
        <v>53</v>
      </c>
      <c r="M296" s="52" t="s">
        <v>26</v>
      </c>
    </row>
    <row r="297" spans="1:13" s="35" customFormat="1" ht="14.25" customHeight="1">
      <c r="A297" s="292">
        <v>43895</v>
      </c>
      <c r="B297" s="295" t="s">
        <v>22</v>
      </c>
      <c r="C297" s="295" t="s">
        <v>23</v>
      </c>
      <c r="D297" s="295" t="s">
        <v>61</v>
      </c>
      <c r="E297" s="295" t="s">
        <v>27</v>
      </c>
      <c r="F297" s="300">
        <v>21850</v>
      </c>
      <c r="G297" s="300">
        <v>1058</v>
      </c>
      <c r="H297" s="300">
        <v>54</v>
      </c>
      <c r="I297" s="300">
        <v>1004</v>
      </c>
      <c r="J297" s="303">
        <v>0</v>
      </c>
      <c r="K297" s="303">
        <v>0</v>
      </c>
      <c r="L297" s="303">
        <v>54</v>
      </c>
      <c r="M297" s="45" t="s">
        <v>30</v>
      </c>
    </row>
    <row r="298" spans="1:13" s="35" customFormat="1" ht="14.25" customHeight="1">
      <c r="A298" s="294"/>
      <c r="B298" s="297"/>
      <c r="C298" s="297"/>
      <c r="D298" s="297"/>
      <c r="E298" s="297"/>
      <c r="F298" s="302"/>
      <c r="G298" s="302"/>
      <c r="H298" s="302"/>
      <c r="I298" s="302"/>
      <c r="J298" s="305"/>
      <c r="K298" s="305"/>
      <c r="L298" s="305"/>
      <c r="M298" s="45" t="s">
        <v>26</v>
      </c>
    </row>
    <row r="299" spans="1:13" s="35" customFormat="1" ht="14.25" customHeight="1">
      <c r="A299" s="292">
        <v>43895</v>
      </c>
      <c r="B299" s="295" t="s">
        <v>22</v>
      </c>
      <c r="C299" s="295" t="s">
        <v>23</v>
      </c>
      <c r="D299" s="295" t="s">
        <v>28</v>
      </c>
      <c r="E299" s="295" t="s">
        <v>29</v>
      </c>
      <c r="F299" s="300">
        <v>14065</v>
      </c>
      <c r="G299" s="300">
        <v>217</v>
      </c>
      <c r="H299" s="300">
        <v>73</v>
      </c>
      <c r="I299" s="300">
        <v>144</v>
      </c>
      <c r="J299" s="303">
        <v>0</v>
      </c>
      <c r="K299" s="303">
        <v>0</v>
      </c>
      <c r="L299" s="47">
        <v>65</v>
      </c>
      <c r="M299" s="45" t="s">
        <v>30</v>
      </c>
    </row>
    <row r="300" spans="1:13" s="35" customFormat="1" ht="14.25" customHeight="1">
      <c r="A300" s="294"/>
      <c r="B300" s="297"/>
      <c r="C300" s="297"/>
      <c r="D300" s="297"/>
      <c r="E300" s="297"/>
      <c r="F300" s="302"/>
      <c r="G300" s="302"/>
      <c r="H300" s="302"/>
      <c r="I300" s="302"/>
      <c r="J300" s="305"/>
      <c r="K300" s="305"/>
      <c r="L300" s="47">
        <v>6</v>
      </c>
      <c r="M300" s="45" t="s">
        <v>26</v>
      </c>
    </row>
    <row r="301" spans="1:13" s="35" customFormat="1" ht="14.25" customHeight="1">
      <c r="A301" s="292">
        <v>43895</v>
      </c>
      <c r="B301" s="295" t="s">
        <v>22</v>
      </c>
      <c r="C301" s="295" t="s">
        <v>23</v>
      </c>
      <c r="D301" s="295" t="s">
        <v>62</v>
      </c>
      <c r="E301" s="295" t="s">
        <v>31</v>
      </c>
      <c r="F301" s="300">
        <v>15000</v>
      </c>
      <c r="G301" s="300">
        <v>760</v>
      </c>
      <c r="H301" s="300">
        <v>485</v>
      </c>
      <c r="I301" s="300">
        <v>275</v>
      </c>
      <c r="J301" s="303">
        <v>0</v>
      </c>
      <c r="K301" s="303">
        <v>0</v>
      </c>
      <c r="L301" s="47">
        <v>317</v>
      </c>
      <c r="M301" s="45" t="s">
        <v>30</v>
      </c>
    </row>
    <row r="302" spans="1:13" s="35" customFormat="1" ht="14.25" customHeight="1">
      <c r="A302" s="293"/>
      <c r="B302" s="296"/>
      <c r="C302" s="296"/>
      <c r="D302" s="296"/>
      <c r="E302" s="296"/>
      <c r="F302" s="301"/>
      <c r="G302" s="301"/>
      <c r="H302" s="301"/>
      <c r="I302" s="301"/>
      <c r="J302" s="304"/>
      <c r="K302" s="304"/>
      <c r="L302" s="47">
        <v>14</v>
      </c>
      <c r="M302" s="45" t="s">
        <v>26</v>
      </c>
    </row>
    <row r="303" spans="1:13" s="35" customFormat="1" ht="14.25" customHeight="1">
      <c r="A303" s="294"/>
      <c r="B303" s="297"/>
      <c r="C303" s="297"/>
      <c r="D303" s="297"/>
      <c r="E303" s="297"/>
      <c r="F303" s="302"/>
      <c r="G303" s="302"/>
      <c r="H303" s="302"/>
      <c r="I303" s="302"/>
      <c r="J303" s="305"/>
      <c r="K303" s="305"/>
      <c r="L303" s="47">
        <v>7</v>
      </c>
      <c r="M303" s="45" t="s">
        <v>63</v>
      </c>
    </row>
    <row r="304" spans="1:13" s="35" customFormat="1" ht="14.25" customHeight="1">
      <c r="A304" s="292">
        <v>43895</v>
      </c>
      <c r="B304" s="295" t="s">
        <v>22</v>
      </c>
      <c r="C304" s="295" t="s">
        <v>23</v>
      </c>
      <c r="D304" s="295" t="s">
        <v>32</v>
      </c>
      <c r="E304" s="295" t="s">
        <v>33</v>
      </c>
      <c r="F304" s="300">
        <v>32590</v>
      </c>
      <c r="G304" s="300">
        <v>381</v>
      </c>
      <c r="H304" s="300">
        <f>331</f>
        <v>331</v>
      </c>
      <c r="I304" s="300">
        <v>50</v>
      </c>
      <c r="J304" s="303">
        <v>0</v>
      </c>
      <c r="K304" s="303">
        <v>0</v>
      </c>
      <c r="L304" s="47">
        <v>301</v>
      </c>
      <c r="M304" s="45" t="s">
        <v>30</v>
      </c>
    </row>
    <row r="305" spans="1:13" s="35" customFormat="1" ht="14.25" customHeight="1" thickBot="1">
      <c r="A305" s="308"/>
      <c r="B305" s="309"/>
      <c r="C305" s="309"/>
      <c r="D305" s="309"/>
      <c r="E305" s="309"/>
      <c r="F305" s="310"/>
      <c r="G305" s="310"/>
      <c r="H305" s="310"/>
      <c r="I305" s="310"/>
      <c r="J305" s="311"/>
      <c r="K305" s="311"/>
      <c r="L305" s="85">
        <v>21</v>
      </c>
      <c r="M305" s="46" t="s">
        <v>26</v>
      </c>
    </row>
    <row r="306" spans="1:13" s="35" customFormat="1" ht="14.25" customHeight="1" thickBot="1">
      <c r="A306" s="289" t="s">
        <v>19</v>
      </c>
      <c r="B306" s="290"/>
      <c r="C306" s="290"/>
      <c r="D306" s="290"/>
      <c r="E306" s="291"/>
      <c r="F306" s="1">
        <f t="shared" ref="F306:K306" si="34">SUM(F296:F305)</f>
        <v>93095</v>
      </c>
      <c r="G306" s="1">
        <f t="shared" si="34"/>
        <v>3916</v>
      </c>
      <c r="H306" s="1">
        <f t="shared" si="34"/>
        <v>996</v>
      </c>
      <c r="I306" s="1">
        <f t="shared" si="34"/>
        <v>2920</v>
      </c>
      <c r="J306" s="1">
        <f t="shared" si="34"/>
        <v>0</v>
      </c>
      <c r="K306" s="1">
        <f t="shared" si="34"/>
        <v>0</v>
      </c>
      <c r="L306" s="2"/>
      <c r="M306" s="3"/>
    </row>
    <row r="307" spans="1:13" s="21" customFormat="1" ht="14.25" customHeight="1" thickBot="1">
      <c r="A307" s="10"/>
      <c r="B307" s="10"/>
      <c r="C307" s="10"/>
      <c r="D307" s="147"/>
      <c r="E307" s="10"/>
      <c r="F307" s="10"/>
      <c r="G307" s="10"/>
      <c r="H307" s="10"/>
      <c r="I307" s="10"/>
      <c r="J307" s="10"/>
      <c r="K307" s="10"/>
      <c r="L307" s="10"/>
      <c r="M307" s="10"/>
    </row>
    <row r="308" spans="1:13" s="35" customFormat="1" ht="72" thickBot="1">
      <c r="A308" s="36" t="s">
        <v>0</v>
      </c>
      <c r="B308" s="37" t="s">
        <v>1</v>
      </c>
      <c r="C308" s="37" t="s">
        <v>2</v>
      </c>
      <c r="D308" s="77" t="s">
        <v>3</v>
      </c>
      <c r="E308" s="77" t="s">
        <v>4</v>
      </c>
      <c r="F308" s="77" t="s">
        <v>60</v>
      </c>
      <c r="G308" s="77" t="s">
        <v>6</v>
      </c>
      <c r="H308" s="77" t="s">
        <v>10</v>
      </c>
      <c r="I308" s="77" t="s">
        <v>11</v>
      </c>
      <c r="J308" s="77" t="s">
        <v>8</v>
      </c>
      <c r="K308" s="77" t="s">
        <v>9</v>
      </c>
      <c r="L308" s="39" t="s">
        <v>7</v>
      </c>
      <c r="M308" s="78" t="s">
        <v>20</v>
      </c>
    </row>
    <row r="309" spans="1:13" s="35" customFormat="1" ht="38.25">
      <c r="A309" s="48">
        <v>43894</v>
      </c>
      <c r="B309" s="49" t="s">
        <v>22</v>
      </c>
      <c r="C309" s="49" t="s">
        <v>23</v>
      </c>
      <c r="D309" s="49" t="s">
        <v>24</v>
      </c>
      <c r="E309" s="49" t="s">
        <v>25</v>
      </c>
      <c r="F309" s="50">
        <v>9590</v>
      </c>
      <c r="G309" s="50">
        <v>1500</v>
      </c>
      <c r="H309" s="50">
        <v>53</v>
      </c>
      <c r="I309" s="50">
        <v>1447</v>
      </c>
      <c r="J309" s="51">
        <v>0</v>
      </c>
      <c r="K309" s="51">
        <v>0</v>
      </c>
      <c r="L309" s="51">
        <v>53</v>
      </c>
      <c r="M309" s="52" t="s">
        <v>26</v>
      </c>
    </row>
    <row r="310" spans="1:13" s="35" customFormat="1" ht="14.25" customHeight="1">
      <c r="A310" s="292">
        <v>43894</v>
      </c>
      <c r="B310" s="295" t="s">
        <v>22</v>
      </c>
      <c r="C310" s="295" t="s">
        <v>23</v>
      </c>
      <c r="D310" s="295" t="s">
        <v>61</v>
      </c>
      <c r="E310" s="295" t="s">
        <v>27</v>
      </c>
      <c r="F310" s="300">
        <v>21850</v>
      </c>
      <c r="G310" s="300">
        <v>1058</v>
      </c>
      <c r="H310" s="300">
        <v>54</v>
      </c>
      <c r="I310" s="300">
        <v>1004</v>
      </c>
      <c r="J310" s="303">
        <v>0</v>
      </c>
      <c r="K310" s="303">
        <v>0</v>
      </c>
      <c r="L310" s="303">
        <v>54</v>
      </c>
      <c r="M310" s="45" t="s">
        <v>30</v>
      </c>
    </row>
    <row r="311" spans="1:13" s="35" customFormat="1" ht="14.25" customHeight="1">
      <c r="A311" s="294"/>
      <c r="B311" s="297"/>
      <c r="C311" s="297"/>
      <c r="D311" s="297"/>
      <c r="E311" s="297"/>
      <c r="F311" s="302"/>
      <c r="G311" s="302"/>
      <c r="H311" s="302"/>
      <c r="I311" s="302"/>
      <c r="J311" s="305"/>
      <c r="K311" s="305"/>
      <c r="L311" s="305"/>
      <c r="M311" s="45" t="s">
        <v>26</v>
      </c>
    </row>
    <row r="312" spans="1:13" s="35" customFormat="1" ht="14.25" customHeight="1">
      <c r="A312" s="292">
        <v>43894</v>
      </c>
      <c r="B312" s="295" t="s">
        <v>22</v>
      </c>
      <c r="C312" s="295" t="s">
        <v>23</v>
      </c>
      <c r="D312" s="295" t="s">
        <v>28</v>
      </c>
      <c r="E312" s="295" t="s">
        <v>29</v>
      </c>
      <c r="F312" s="300">
        <v>14065</v>
      </c>
      <c r="G312" s="300">
        <v>217</v>
      </c>
      <c r="H312" s="300">
        <v>73</v>
      </c>
      <c r="I312" s="300">
        <v>144</v>
      </c>
      <c r="J312" s="303">
        <v>0</v>
      </c>
      <c r="K312" s="303">
        <v>0</v>
      </c>
      <c r="L312" s="47">
        <v>65</v>
      </c>
      <c r="M312" s="45" t="s">
        <v>30</v>
      </c>
    </row>
    <row r="313" spans="1:13" s="35" customFormat="1" ht="14.25" customHeight="1">
      <c r="A313" s="294"/>
      <c r="B313" s="297"/>
      <c r="C313" s="297"/>
      <c r="D313" s="297"/>
      <c r="E313" s="297"/>
      <c r="F313" s="302"/>
      <c r="G313" s="302"/>
      <c r="H313" s="302"/>
      <c r="I313" s="302"/>
      <c r="J313" s="305"/>
      <c r="K313" s="305"/>
      <c r="L313" s="47">
        <v>6</v>
      </c>
      <c r="M313" s="45" t="s">
        <v>26</v>
      </c>
    </row>
    <row r="314" spans="1:13" s="35" customFormat="1" ht="14.25" customHeight="1">
      <c r="A314" s="292">
        <v>43894</v>
      </c>
      <c r="B314" s="295" t="s">
        <v>22</v>
      </c>
      <c r="C314" s="295" t="s">
        <v>23</v>
      </c>
      <c r="D314" s="295" t="s">
        <v>62</v>
      </c>
      <c r="E314" s="295" t="s">
        <v>31</v>
      </c>
      <c r="F314" s="300">
        <v>15000</v>
      </c>
      <c r="G314" s="300">
        <v>760</v>
      </c>
      <c r="H314" s="300">
        <v>505</v>
      </c>
      <c r="I314" s="300">
        <v>255</v>
      </c>
      <c r="J314" s="303">
        <v>0</v>
      </c>
      <c r="K314" s="303">
        <v>0</v>
      </c>
      <c r="L314" s="47">
        <v>337</v>
      </c>
      <c r="M314" s="45" t="s">
        <v>30</v>
      </c>
    </row>
    <row r="315" spans="1:13" s="35" customFormat="1" ht="14.25" customHeight="1">
      <c r="A315" s="293"/>
      <c r="B315" s="296"/>
      <c r="C315" s="296"/>
      <c r="D315" s="296"/>
      <c r="E315" s="296"/>
      <c r="F315" s="301"/>
      <c r="G315" s="301"/>
      <c r="H315" s="301"/>
      <c r="I315" s="301"/>
      <c r="J315" s="304"/>
      <c r="K315" s="304"/>
      <c r="L315" s="47">
        <v>14</v>
      </c>
      <c r="M315" s="45" t="s">
        <v>26</v>
      </c>
    </row>
    <row r="316" spans="1:13" s="35" customFormat="1" ht="14.25" customHeight="1">
      <c r="A316" s="294"/>
      <c r="B316" s="297"/>
      <c r="C316" s="297"/>
      <c r="D316" s="297"/>
      <c r="E316" s="297"/>
      <c r="F316" s="302"/>
      <c r="G316" s="302"/>
      <c r="H316" s="302"/>
      <c r="I316" s="302"/>
      <c r="J316" s="305"/>
      <c r="K316" s="305"/>
      <c r="L316" s="47">
        <v>7</v>
      </c>
      <c r="M316" s="45" t="s">
        <v>63</v>
      </c>
    </row>
    <row r="317" spans="1:13" s="35" customFormat="1" ht="14.25" customHeight="1">
      <c r="A317" s="292">
        <v>43894</v>
      </c>
      <c r="B317" s="295" t="s">
        <v>22</v>
      </c>
      <c r="C317" s="295" t="s">
        <v>23</v>
      </c>
      <c r="D317" s="295" t="s">
        <v>32</v>
      </c>
      <c r="E317" s="295" t="s">
        <v>33</v>
      </c>
      <c r="F317" s="300">
        <v>32590</v>
      </c>
      <c r="G317" s="300">
        <v>381</v>
      </c>
      <c r="H317" s="300">
        <f>331</f>
        <v>331</v>
      </c>
      <c r="I317" s="300">
        <v>50</v>
      </c>
      <c r="J317" s="303">
        <v>0</v>
      </c>
      <c r="K317" s="303">
        <v>0</v>
      </c>
      <c r="L317" s="47">
        <v>301</v>
      </c>
      <c r="M317" s="45" t="s">
        <v>30</v>
      </c>
    </row>
    <row r="318" spans="1:13" s="35" customFormat="1" ht="14.25" customHeight="1" thickBot="1">
      <c r="A318" s="308"/>
      <c r="B318" s="309"/>
      <c r="C318" s="309"/>
      <c r="D318" s="309"/>
      <c r="E318" s="309"/>
      <c r="F318" s="310"/>
      <c r="G318" s="310"/>
      <c r="H318" s="310"/>
      <c r="I318" s="310"/>
      <c r="J318" s="311"/>
      <c r="K318" s="311"/>
      <c r="L318" s="73">
        <v>21</v>
      </c>
      <c r="M318" s="46" t="s">
        <v>26</v>
      </c>
    </row>
    <row r="319" spans="1:13" s="35" customFormat="1" ht="14.25" customHeight="1" thickBot="1">
      <c r="A319" s="289" t="s">
        <v>19</v>
      </c>
      <c r="B319" s="290"/>
      <c r="C319" s="290"/>
      <c r="D319" s="290"/>
      <c r="E319" s="291"/>
      <c r="F319" s="1">
        <f t="shared" ref="F319:K319" si="35">SUM(F309:F318)</f>
        <v>93095</v>
      </c>
      <c r="G319" s="1">
        <f t="shared" si="35"/>
        <v>3916</v>
      </c>
      <c r="H319" s="1">
        <f t="shared" si="35"/>
        <v>1016</v>
      </c>
      <c r="I319" s="1">
        <f t="shared" si="35"/>
        <v>2900</v>
      </c>
      <c r="J319" s="1">
        <f t="shared" si="35"/>
        <v>0</v>
      </c>
      <c r="K319" s="1">
        <f t="shared" si="35"/>
        <v>0</v>
      </c>
      <c r="L319" s="2"/>
      <c r="M319" s="3"/>
    </row>
    <row r="320" spans="1:13" s="21" customFormat="1" ht="14.25" customHeight="1" thickBot="1">
      <c r="A320" s="10"/>
      <c r="B320" s="10"/>
      <c r="C320" s="10"/>
      <c r="D320" s="147"/>
      <c r="E320" s="10"/>
      <c r="F320" s="10"/>
      <c r="G320" s="10"/>
      <c r="H320" s="10"/>
      <c r="I320" s="10"/>
      <c r="J320" s="10"/>
      <c r="K320" s="10"/>
      <c r="L320" s="10"/>
      <c r="M320" s="10"/>
    </row>
    <row r="321" spans="1:13" s="35" customFormat="1" ht="72" thickBot="1">
      <c r="A321" s="36" t="s">
        <v>0</v>
      </c>
      <c r="B321" s="37" t="s">
        <v>1</v>
      </c>
      <c r="C321" s="37" t="s">
        <v>2</v>
      </c>
      <c r="D321" s="77" t="s">
        <v>3</v>
      </c>
      <c r="E321" s="38" t="s">
        <v>4</v>
      </c>
      <c r="F321" s="38" t="s">
        <v>60</v>
      </c>
      <c r="G321" s="38" t="s">
        <v>6</v>
      </c>
      <c r="H321" s="38" t="s">
        <v>10</v>
      </c>
      <c r="I321" s="38" t="s">
        <v>11</v>
      </c>
      <c r="J321" s="38" t="s">
        <v>8</v>
      </c>
      <c r="K321" s="38" t="s">
        <v>9</v>
      </c>
      <c r="L321" s="39" t="s">
        <v>7</v>
      </c>
      <c r="M321" s="40" t="s">
        <v>20</v>
      </c>
    </row>
    <row r="322" spans="1:13" s="35" customFormat="1" ht="38.25">
      <c r="A322" s="48">
        <v>43893</v>
      </c>
      <c r="B322" s="49" t="s">
        <v>22</v>
      </c>
      <c r="C322" s="49" t="s">
        <v>23</v>
      </c>
      <c r="D322" s="49" t="s">
        <v>24</v>
      </c>
      <c r="E322" s="49" t="s">
        <v>25</v>
      </c>
      <c r="F322" s="50">
        <v>9590</v>
      </c>
      <c r="G322" s="50">
        <v>1500</v>
      </c>
      <c r="H322" s="50">
        <v>53</v>
      </c>
      <c r="I322" s="50">
        <v>1447</v>
      </c>
      <c r="J322" s="51">
        <v>0</v>
      </c>
      <c r="K322" s="51">
        <v>0</v>
      </c>
      <c r="L322" s="51">
        <v>53</v>
      </c>
      <c r="M322" s="52" t="s">
        <v>26</v>
      </c>
    </row>
    <row r="323" spans="1:13" s="35" customFormat="1" ht="14.25" customHeight="1">
      <c r="A323" s="292">
        <v>43893</v>
      </c>
      <c r="B323" s="295" t="s">
        <v>22</v>
      </c>
      <c r="C323" s="295" t="s">
        <v>23</v>
      </c>
      <c r="D323" s="295" t="s">
        <v>61</v>
      </c>
      <c r="E323" s="295" t="s">
        <v>27</v>
      </c>
      <c r="F323" s="300">
        <v>21850</v>
      </c>
      <c r="G323" s="300">
        <v>1058</v>
      </c>
      <c r="H323" s="300">
        <v>54</v>
      </c>
      <c r="I323" s="300">
        <v>1004</v>
      </c>
      <c r="J323" s="303">
        <v>0</v>
      </c>
      <c r="K323" s="303">
        <v>0</v>
      </c>
      <c r="L323" s="303">
        <v>54</v>
      </c>
      <c r="M323" s="45" t="s">
        <v>30</v>
      </c>
    </row>
    <row r="324" spans="1:13" s="35" customFormat="1" ht="14.25" customHeight="1">
      <c r="A324" s="294"/>
      <c r="B324" s="297"/>
      <c r="C324" s="297"/>
      <c r="D324" s="297"/>
      <c r="E324" s="297"/>
      <c r="F324" s="302"/>
      <c r="G324" s="302"/>
      <c r="H324" s="302"/>
      <c r="I324" s="302"/>
      <c r="J324" s="305"/>
      <c r="K324" s="305"/>
      <c r="L324" s="305"/>
      <c r="M324" s="45" t="s">
        <v>26</v>
      </c>
    </row>
    <row r="325" spans="1:13" s="35" customFormat="1" ht="14.25" customHeight="1">
      <c r="A325" s="292">
        <v>43893</v>
      </c>
      <c r="B325" s="295" t="s">
        <v>22</v>
      </c>
      <c r="C325" s="295" t="s">
        <v>23</v>
      </c>
      <c r="D325" s="295" t="s">
        <v>28</v>
      </c>
      <c r="E325" s="295" t="s">
        <v>29</v>
      </c>
      <c r="F325" s="300">
        <v>14065</v>
      </c>
      <c r="G325" s="300">
        <v>217</v>
      </c>
      <c r="H325" s="300">
        <v>73</v>
      </c>
      <c r="I325" s="300">
        <v>144</v>
      </c>
      <c r="J325" s="303">
        <v>0</v>
      </c>
      <c r="K325" s="303">
        <v>0</v>
      </c>
      <c r="L325" s="47">
        <v>65</v>
      </c>
      <c r="M325" s="45" t="s">
        <v>30</v>
      </c>
    </row>
    <row r="326" spans="1:13" s="35" customFormat="1" ht="14.25" customHeight="1">
      <c r="A326" s="294"/>
      <c r="B326" s="297"/>
      <c r="C326" s="297"/>
      <c r="D326" s="297"/>
      <c r="E326" s="297"/>
      <c r="F326" s="302"/>
      <c r="G326" s="302"/>
      <c r="H326" s="302"/>
      <c r="I326" s="302"/>
      <c r="J326" s="305"/>
      <c r="K326" s="305"/>
      <c r="L326" s="47">
        <v>6</v>
      </c>
      <c r="M326" s="45" t="s">
        <v>26</v>
      </c>
    </row>
    <row r="327" spans="1:13" s="35" customFormat="1" ht="14.25" customHeight="1">
      <c r="A327" s="292">
        <v>43893</v>
      </c>
      <c r="B327" s="295" t="s">
        <v>22</v>
      </c>
      <c r="C327" s="295" t="s">
        <v>23</v>
      </c>
      <c r="D327" s="295" t="s">
        <v>62</v>
      </c>
      <c r="E327" s="295" t="s">
        <v>31</v>
      </c>
      <c r="F327" s="300">
        <v>15000</v>
      </c>
      <c r="G327" s="300">
        <v>760</v>
      </c>
      <c r="H327" s="300">
        <v>505</v>
      </c>
      <c r="I327" s="300">
        <v>255</v>
      </c>
      <c r="J327" s="303">
        <v>0</v>
      </c>
      <c r="K327" s="303">
        <v>0</v>
      </c>
      <c r="L327" s="47">
        <v>337</v>
      </c>
      <c r="M327" s="45" t="s">
        <v>30</v>
      </c>
    </row>
    <row r="328" spans="1:13" s="35" customFormat="1" ht="14.25" customHeight="1">
      <c r="A328" s="293"/>
      <c r="B328" s="296"/>
      <c r="C328" s="296"/>
      <c r="D328" s="296"/>
      <c r="E328" s="296"/>
      <c r="F328" s="301"/>
      <c r="G328" s="301"/>
      <c r="H328" s="301"/>
      <c r="I328" s="301"/>
      <c r="J328" s="304"/>
      <c r="K328" s="304"/>
      <c r="L328" s="47">
        <v>14</v>
      </c>
      <c r="M328" s="45" t="s">
        <v>26</v>
      </c>
    </row>
    <row r="329" spans="1:13" s="35" customFormat="1" ht="14.25" customHeight="1">
      <c r="A329" s="294"/>
      <c r="B329" s="297"/>
      <c r="C329" s="297"/>
      <c r="D329" s="297"/>
      <c r="E329" s="297"/>
      <c r="F329" s="302"/>
      <c r="G329" s="302"/>
      <c r="H329" s="302"/>
      <c r="I329" s="302"/>
      <c r="J329" s="305"/>
      <c r="K329" s="305"/>
      <c r="L329" s="47">
        <v>7</v>
      </c>
      <c r="M329" s="45" t="s">
        <v>63</v>
      </c>
    </row>
    <row r="330" spans="1:13" s="35" customFormat="1" ht="14.25" customHeight="1">
      <c r="A330" s="292">
        <v>43893</v>
      </c>
      <c r="B330" s="295" t="s">
        <v>22</v>
      </c>
      <c r="C330" s="295" t="s">
        <v>23</v>
      </c>
      <c r="D330" s="295" t="s">
        <v>32</v>
      </c>
      <c r="E330" s="295" t="s">
        <v>33</v>
      </c>
      <c r="F330" s="300">
        <v>32590</v>
      </c>
      <c r="G330" s="300">
        <v>381</v>
      </c>
      <c r="H330" s="300">
        <f>361-20</f>
        <v>341</v>
      </c>
      <c r="I330" s="300">
        <v>40</v>
      </c>
      <c r="J330" s="303">
        <v>0</v>
      </c>
      <c r="K330" s="303">
        <v>0</v>
      </c>
      <c r="L330" s="47">
        <v>311</v>
      </c>
      <c r="M330" s="45" t="s">
        <v>30</v>
      </c>
    </row>
    <row r="331" spans="1:13" s="35" customFormat="1" ht="14.25" customHeight="1" thickBot="1">
      <c r="A331" s="308"/>
      <c r="B331" s="309"/>
      <c r="C331" s="309"/>
      <c r="D331" s="309"/>
      <c r="E331" s="309"/>
      <c r="F331" s="310"/>
      <c r="G331" s="310"/>
      <c r="H331" s="310"/>
      <c r="I331" s="310"/>
      <c r="J331" s="311"/>
      <c r="K331" s="311"/>
      <c r="L331" s="69">
        <v>21</v>
      </c>
      <c r="M331" s="46" t="s">
        <v>26</v>
      </c>
    </row>
    <row r="332" spans="1:13" s="35" customFormat="1" ht="14.25" customHeight="1" thickBot="1">
      <c r="A332" s="289" t="s">
        <v>19</v>
      </c>
      <c r="B332" s="290"/>
      <c r="C332" s="290"/>
      <c r="D332" s="290"/>
      <c r="E332" s="291"/>
      <c r="F332" s="1">
        <f t="shared" ref="F332:K332" si="36">SUM(F322:F331)</f>
        <v>93095</v>
      </c>
      <c r="G332" s="1">
        <f t="shared" si="36"/>
        <v>3916</v>
      </c>
      <c r="H332" s="1">
        <f t="shared" si="36"/>
        <v>1026</v>
      </c>
      <c r="I332" s="1">
        <f t="shared" si="36"/>
        <v>2890</v>
      </c>
      <c r="J332" s="1">
        <f t="shared" si="36"/>
        <v>0</v>
      </c>
      <c r="K332" s="1">
        <f t="shared" si="36"/>
        <v>0</v>
      </c>
      <c r="L332" s="2"/>
      <c r="M332" s="3"/>
    </row>
    <row r="333" spans="1:13" s="21" customFormat="1" ht="14.25" customHeight="1" thickBot="1">
      <c r="A333" s="10"/>
      <c r="B333" s="10"/>
      <c r="C333" s="10"/>
      <c r="D333" s="147"/>
      <c r="E333" s="10"/>
      <c r="F333" s="10"/>
      <c r="G333" s="10"/>
      <c r="H333" s="10"/>
      <c r="I333" s="10"/>
      <c r="J333" s="10"/>
      <c r="K333" s="10"/>
      <c r="L333" s="10"/>
      <c r="M333" s="10"/>
    </row>
    <row r="334" spans="1:13" s="21" customFormat="1" ht="72" thickBot="1">
      <c r="A334" s="36" t="s">
        <v>0</v>
      </c>
      <c r="B334" s="37" t="s">
        <v>1</v>
      </c>
      <c r="C334" s="37" t="s">
        <v>2</v>
      </c>
      <c r="D334" s="77" t="s">
        <v>3</v>
      </c>
      <c r="E334" s="38" t="s">
        <v>4</v>
      </c>
      <c r="F334" s="38" t="s">
        <v>60</v>
      </c>
      <c r="G334" s="38" t="s">
        <v>6</v>
      </c>
      <c r="H334" s="38" t="s">
        <v>10</v>
      </c>
      <c r="I334" s="38" t="s">
        <v>11</v>
      </c>
      <c r="J334" s="38" t="s">
        <v>8</v>
      </c>
      <c r="K334" s="38" t="s">
        <v>9</v>
      </c>
      <c r="L334" s="39" t="s">
        <v>7</v>
      </c>
      <c r="M334" s="40" t="s">
        <v>20</v>
      </c>
    </row>
    <row r="335" spans="1:13" s="21" customFormat="1" ht="38.25">
      <c r="A335" s="48">
        <v>43892</v>
      </c>
      <c r="B335" s="49" t="s">
        <v>22</v>
      </c>
      <c r="C335" s="49" t="s">
        <v>23</v>
      </c>
      <c r="D335" s="49" t="s">
        <v>24</v>
      </c>
      <c r="E335" s="49" t="s">
        <v>25</v>
      </c>
      <c r="F335" s="50">
        <v>9590</v>
      </c>
      <c r="G335" s="50">
        <v>1500</v>
      </c>
      <c r="H335" s="50">
        <v>53</v>
      </c>
      <c r="I335" s="50">
        <v>1447</v>
      </c>
      <c r="J335" s="51">
        <v>0</v>
      </c>
      <c r="K335" s="51">
        <v>0</v>
      </c>
      <c r="L335" s="51">
        <v>53</v>
      </c>
      <c r="M335" s="52" t="s">
        <v>26</v>
      </c>
    </row>
    <row r="336" spans="1:13" s="21" customFormat="1" ht="14.25" customHeight="1">
      <c r="A336" s="292">
        <v>43892</v>
      </c>
      <c r="B336" s="295" t="s">
        <v>22</v>
      </c>
      <c r="C336" s="295" t="s">
        <v>23</v>
      </c>
      <c r="D336" s="295" t="s">
        <v>61</v>
      </c>
      <c r="E336" s="295" t="s">
        <v>27</v>
      </c>
      <c r="F336" s="300">
        <v>21850</v>
      </c>
      <c r="G336" s="300">
        <v>1058</v>
      </c>
      <c r="H336" s="300">
        <v>54</v>
      </c>
      <c r="I336" s="300">
        <v>1004</v>
      </c>
      <c r="J336" s="303">
        <v>0</v>
      </c>
      <c r="K336" s="303">
        <v>0</v>
      </c>
      <c r="L336" s="303">
        <v>54</v>
      </c>
      <c r="M336" s="45" t="s">
        <v>30</v>
      </c>
    </row>
    <row r="337" spans="1:13" s="21" customFormat="1" ht="14.25" customHeight="1">
      <c r="A337" s="294"/>
      <c r="B337" s="297"/>
      <c r="C337" s="297"/>
      <c r="D337" s="297"/>
      <c r="E337" s="297"/>
      <c r="F337" s="302"/>
      <c r="G337" s="302"/>
      <c r="H337" s="302"/>
      <c r="I337" s="302"/>
      <c r="J337" s="305"/>
      <c r="K337" s="305"/>
      <c r="L337" s="305"/>
      <c r="M337" s="45" t="s">
        <v>26</v>
      </c>
    </row>
    <row r="338" spans="1:13" s="21" customFormat="1" ht="14.25" customHeight="1">
      <c r="A338" s="292">
        <v>43892</v>
      </c>
      <c r="B338" s="295" t="s">
        <v>22</v>
      </c>
      <c r="C338" s="295" t="s">
        <v>23</v>
      </c>
      <c r="D338" s="295" t="s">
        <v>28</v>
      </c>
      <c r="E338" s="295" t="s">
        <v>29</v>
      </c>
      <c r="F338" s="300">
        <v>14065</v>
      </c>
      <c r="G338" s="300">
        <v>217</v>
      </c>
      <c r="H338" s="300">
        <v>73</v>
      </c>
      <c r="I338" s="300">
        <v>144</v>
      </c>
      <c r="J338" s="303">
        <v>0</v>
      </c>
      <c r="K338" s="303">
        <v>0</v>
      </c>
      <c r="L338" s="47">
        <v>65</v>
      </c>
      <c r="M338" s="45" t="s">
        <v>30</v>
      </c>
    </row>
    <row r="339" spans="1:13" s="21" customFormat="1" ht="14.25" customHeight="1">
      <c r="A339" s="294"/>
      <c r="B339" s="297"/>
      <c r="C339" s="297"/>
      <c r="D339" s="297"/>
      <c r="E339" s="297"/>
      <c r="F339" s="302"/>
      <c r="G339" s="302"/>
      <c r="H339" s="302"/>
      <c r="I339" s="302"/>
      <c r="J339" s="305"/>
      <c r="K339" s="305"/>
      <c r="L339" s="47">
        <v>6</v>
      </c>
      <c r="M339" s="45" t="s">
        <v>26</v>
      </c>
    </row>
    <row r="340" spans="1:13" s="21" customFormat="1" ht="14.25" customHeight="1">
      <c r="A340" s="292">
        <v>43892</v>
      </c>
      <c r="B340" s="295" t="s">
        <v>22</v>
      </c>
      <c r="C340" s="295" t="s">
        <v>23</v>
      </c>
      <c r="D340" s="295" t="s">
        <v>62</v>
      </c>
      <c r="E340" s="295" t="s">
        <v>31</v>
      </c>
      <c r="F340" s="300">
        <v>15000</v>
      </c>
      <c r="G340" s="300">
        <v>760</v>
      </c>
      <c r="H340" s="300">
        <v>505</v>
      </c>
      <c r="I340" s="300">
        <v>255</v>
      </c>
      <c r="J340" s="303">
        <v>0</v>
      </c>
      <c r="K340" s="303">
        <v>0</v>
      </c>
      <c r="L340" s="47">
        <v>337</v>
      </c>
      <c r="M340" s="45" t="s">
        <v>30</v>
      </c>
    </row>
    <row r="341" spans="1:13" s="21" customFormat="1" ht="14.25" customHeight="1">
      <c r="A341" s="293"/>
      <c r="B341" s="296"/>
      <c r="C341" s="296"/>
      <c r="D341" s="296"/>
      <c r="E341" s="296"/>
      <c r="F341" s="301"/>
      <c r="G341" s="301"/>
      <c r="H341" s="301"/>
      <c r="I341" s="301"/>
      <c r="J341" s="304"/>
      <c r="K341" s="304"/>
      <c r="L341" s="47">
        <v>14</v>
      </c>
      <c r="M341" s="45" t="s">
        <v>26</v>
      </c>
    </row>
    <row r="342" spans="1:13" s="21" customFormat="1" ht="14.25" customHeight="1">
      <c r="A342" s="294"/>
      <c r="B342" s="297"/>
      <c r="C342" s="297"/>
      <c r="D342" s="297"/>
      <c r="E342" s="297"/>
      <c r="F342" s="302"/>
      <c r="G342" s="302"/>
      <c r="H342" s="302"/>
      <c r="I342" s="302"/>
      <c r="J342" s="305"/>
      <c r="K342" s="305"/>
      <c r="L342" s="47">
        <v>7</v>
      </c>
      <c r="M342" s="45" t="s">
        <v>63</v>
      </c>
    </row>
    <row r="343" spans="1:13" s="21" customFormat="1" ht="14.25" customHeight="1">
      <c r="A343" s="292">
        <v>43892</v>
      </c>
      <c r="B343" s="295" t="s">
        <v>22</v>
      </c>
      <c r="C343" s="295" t="s">
        <v>23</v>
      </c>
      <c r="D343" s="295" t="s">
        <v>32</v>
      </c>
      <c r="E343" s="295" t="s">
        <v>33</v>
      </c>
      <c r="F343" s="300">
        <v>32590</v>
      </c>
      <c r="G343" s="300">
        <v>381</v>
      </c>
      <c r="H343" s="300">
        <f>361-20</f>
        <v>341</v>
      </c>
      <c r="I343" s="300">
        <v>40</v>
      </c>
      <c r="J343" s="303">
        <v>0</v>
      </c>
      <c r="K343" s="303">
        <v>0</v>
      </c>
      <c r="L343" s="47">
        <v>311</v>
      </c>
      <c r="M343" s="45" t="s">
        <v>30</v>
      </c>
    </row>
    <row r="344" spans="1:13" s="21" customFormat="1" ht="14.25" customHeight="1" thickBot="1">
      <c r="A344" s="308"/>
      <c r="B344" s="309"/>
      <c r="C344" s="309"/>
      <c r="D344" s="309"/>
      <c r="E344" s="309"/>
      <c r="F344" s="310"/>
      <c r="G344" s="310"/>
      <c r="H344" s="310"/>
      <c r="I344" s="310"/>
      <c r="J344" s="311"/>
      <c r="K344" s="311"/>
      <c r="L344" s="56">
        <v>21</v>
      </c>
      <c r="M344" s="46" t="s">
        <v>26</v>
      </c>
    </row>
    <row r="345" spans="1:13" s="21" customFormat="1" ht="14.25" customHeight="1" thickBot="1">
      <c r="A345" s="289" t="s">
        <v>19</v>
      </c>
      <c r="B345" s="290"/>
      <c r="C345" s="290"/>
      <c r="D345" s="290"/>
      <c r="E345" s="291"/>
      <c r="F345" s="1">
        <f t="shared" ref="F345:K345" si="37">SUM(F335:F344)</f>
        <v>93095</v>
      </c>
      <c r="G345" s="1">
        <f t="shared" si="37"/>
        <v>3916</v>
      </c>
      <c r="H345" s="1">
        <f t="shared" si="37"/>
        <v>1026</v>
      </c>
      <c r="I345" s="1">
        <f t="shared" si="37"/>
        <v>2890</v>
      </c>
      <c r="J345" s="1">
        <f t="shared" si="37"/>
        <v>0</v>
      </c>
      <c r="K345" s="1">
        <f t="shared" si="37"/>
        <v>0</v>
      </c>
      <c r="L345" s="2"/>
      <c r="M345" s="3"/>
    </row>
    <row r="346" spans="1:13" ht="279.75" customHeight="1">
      <c r="A346" s="288" t="s">
        <v>54</v>
      </c>
      <c r="B346" s="288"/>
      <c r="C346" s="288"/>
      <c r="D346" s="288"/>
      <c r="E346" s="288"/>
      <c r="F346" s="288"/>
      <c r="G346" s="288"/>
      <c r="H346" s="288"/>
      <c r="I346" s="288"/>
      <c r="J346" s="288"/>
      <c r="K346" s="288"/>
      <c r="L346" s="288"/>
      <c r="M346" s="288"/>
    </row>
  </sheetData>
  <mergeCells count="1304">
    <mergeCell ref="A20:E20"/>
    <mergeCell ref="A15:A17"/>
    <mergeCell ref="B15:B17"/>
    <mergeCell ref="C15:C17"/>
    <mergeCell ref="D15:D17"/>
    <mergeCell ref="E15:E17"/>
    <mergeCell ref="F15:F17"/>
    <mergeCell ref="G15:G17"/>
    <mergeCell ref="H15:H17"/>
    <mergeCell ref="I15:I17"/>
    <mergeCell ref="J15:J17"/>
    <mergeCell ref="K15:K17"/>
    <mergeCell ref="L15:L16"/>
    <mergeCell ref="M15:M16"/>
    <mergeCell ref="A18:A19"/>
    <mergeCell ref="B18:B19"/>
    <mergeCell ref="C18:C19"/>
    <mergeCell ref="D18:D19"/>
    <mergeCell ref="E18:E19"/>
    <mergeCell ref="F18:F19"/>
    <mergeCell ref="G18:G19"/>
    <mergeCell ref="H18:H19"/>
    <mergeCell ref="I18:I19"/>
    <mergeCell ref="J18:J19"/>
    <mergeCell ref="K18:K19"/>
    <mergeCell ref="L18:L19"/>
    <mergeCell ref="M18:M19"/>
    <mergeCell ref="A11:A12"/>
    <mergeCell ref="B11:B12"/>
    <mergeCell ref="C11:C12"/>
    <mergeCell ref="D11:D12"/>
    <mergeCell ref="E11:E12"/>
    <mergeCell ref="F11:F12"/>
    <mergeCell ref="G11:G12"/>
    <mergeCell ref="H11:H12"/>
    <mergeCell ref="I11:I12"/>
    <mergeCell ref="J11:J12"/>
    <mergeCell ref="K11:K12"/>
    <mergeCell ref="L11:L12"/>
    <mergeCell ref="M11:M12"/>
    <mergeCell ref="A13:A14"/>
    <mergeCell ref="B13:B14"/>
    <mergeCell ref="C13:C14"/>
    <mergeCell ref="D13:D14"/>
    <mergeCell ref="E13:E14"/>
    <mergeCell ref="F13:F14"/>
    <mergeCell ref="G13:G14"/>
    <mergeCell ref="H13:H14"/>
    <mergeCell ref="I13:I14"/>
    <mergeCell ref="J13:J14"/>
    <mergeCell ref="K13:K14"/>
    <mergeCell ref="L13:L14"/>
    <mergeCell ref="M13:M14"/>
    <mergeCell ref="A46:E46"/>
    <mergeCell ref="F41:F43"/>
    <mergeCell ref="G41:G43"/>
    <mergeCell ref="H41:H43"/>
    <mergeCell ref="I41:I43"/>
    <mergeCell ref="J41:J43"/>
    <mergeCell ref="K41:K43"/>
    <mergeCell ref="L41:L42"/>
    <mergeCell ref="M41:M42"/>
    <mergeCell ref="A44:A45"/>
    <mergeCell ref="B44:B45"/>
    <mergeCell ref="C44:C45"/>
    <mergeCell ref="D44:D45"/>
    <mergeCell ref="E44:E45"/>
    <mergeCell ref="F44:F45"/>
    <mergeCell ref="G44:G45"/>
    <mergeCell ref="H44:H45"/>
    <mergeCell ref="I44:I45"/>
    <mergeCell ref="J44:J45"/>
    <mergeCell ref="K44:K45"/>
    <mergeCell ref="L44:L45"/>
    <mergeCell ref="M44:M45"/>
    <mergeCell ref="A59:E59"/>
    <mergeCell ref="A37:A38"/>
    <mergeCell ref="B37:B38"/>
    <mergeCell ref="C37:C38"/>
    <mergeCell ref="D37:D38"/>
    <mergeCell ref="E37:E38"/>
    <mergeCell ref="F37:F38"/>
    <mergeCell ref="G37:G38"/>
    <mergeCell ref="H37:H38"/>
    <mergeCell ref="I37:I38"/>
    <mergeCell ref="J37:J38"/>
    <mergeCell ref="K37:K38"/>
    <mergeCell ref="L37:L38"/>
    <mergeCell ref="M37:M38"/>
    <mergeCell ref="A39:A40"/>
    <mergeCell ref="B39:B40"/>
    <mergeCell ref="C39:C40"/>
    <mergeCell ref="D39:D40"/>
    <mergeCell ref="E39:E40"/>
    <mergeCell ref="F39:F40"/>
    <mergeCell ref="G39:G40"/>
    <mergeCell ref="H39:H40"/>
    <mergeCell ref="I39:I40"/>
    <mergeCell ref="J39:J40"/>
    <mergeCell ref="K39:K40"/>
    <mergeCell ref="L39:L40"/>
    <mergeCell ref="M39:M40"/>
    <mergeCell ref="A41:A43"/>
    <mergeCell ref="B41:B43"/>
    <mergeCell ref="C41:C43"/>
    <mergeCell ref="D41:D43"/>
    <mergeCell ref="E41:E43"/>
    <mergeCell ref="A54:A56"/>
    <mergeCell ref="B54:B56"/>
    <mergeCell ref="C54:C56"/>
    <mergeCell ref="D54:D56"/>
    <mergeCell ref="E54:E56"/>
    <mergeCell ref="F54:F56"/>
    <mergeCell ref="G54:G56"/>
    <mergeCell ref="H54:H56"/>
    <mergeCell ref="I54:I56"/>
    <mergeCell ref="J54:J56"/>
    <mergeCell ref="K54:K56"/>
    <mergeCell ref="L54:L55"/>
    <mergeCell ref="M54:M55"/>
    <mergeCell ref="A57:A58"/>
    <mergeCell ref="B57:B58"/>
    <mergeCell ref="C57:C58"/>
    <mergeCell ref="D57:D58"/>
    <mergeCell ref="E57:E58"/>
    <mergeCell ref="F57:F58"/>
    <mergeCell ref="G57:G58"/>
    <mergeCell ref="H57:H58"/>
    <mergeCell ref="I57:I58"/>
    <mergeCell ref="J57:J58"/>
    <mergeCell ref="K57:K58"/>
    <mergeCell ref="L57:L58"/>
    <mergeCell ref="M57:M58"/>
    <mergeCell ref="A50:A51"/>
    <mergeCell ref="B50:B51"/>
    <mergeCell ref="C50:C51"/>
    <mergeCell ref="D50:D51"/>
    <mergeCell ref="E50:E51"/>
    <mergeCell ref="F50:F51"/>
    <mergeCell ref="G50:G51"/>
    <mergeCell ref="H50:H51"/>
    <mergeCell ref="I50:I51"/>
    <mergeCell ref="J50:J51"/>
    <mergeCell ref="K50:K51"/>
    <mergeCell ref="L50:L51"/>
    <mergeCell ref="M50:M51"/>
    <mergeCell ref="A52:A53"/>
    <mergeCell ref="B52:B53"/>
    <mergeCell ref="C52:C53"/>
    <mergeCell ref="D52:D53"/>
    <mergeCell ref="E52:E53"/>
    <mergeCell ref="F52:F53"/>
    <mergeCell ref="G52:G53"/>
    <mergeCell ref="H52:H53"/>
    <mergeCell ref="I52:I53"/>
    <mergeCell ref="J52:J53"/>
    <mergeCell ref="K52:K53"/>
    <mergeCell ref="L52:L53"/>
    <mergeCell ref="M52:M53"/>
    <mergeCell ref="A72:E72"/>
    <mergeCell ref="A67:A69"/>
    <mergeCell ref="B67:B69"/>
    <mergeCell ref="C67:C69"/>
    <mergeCell ref="D67:D69"/>
    <mergeCell ref="E67:E69"/>
    <mergeCell ref="F67:F69"/>
    <mergeCell ref="G67:G69"/>
    <mergeCell ref="H67:H69"/>
    <mergeCell ref="I67:I69"/>
    <mergeCell ref="J67:J69"/>
    <mergeCell ref="K67:K69"/>
    <mergeCell ref="L67:L68"/>
    <mergeCell ref="M67:M68"/>
    <mergeCell ref="A70:A71"/>
    <mergeCell ref="B70:B71"/>
    <mergeCell ref="C70:C71"/>
    <mergeCell ref="D70:D71"/>
    <mergeCell ref="E70:E71"/>
    <mergeCell ref="F70:F71"/>
    <mergeCell ref="G70:G71"/>
    <mergeCell ref="H70:H71"/>
    <mergeCell ref="I70:I71"/>
    <mergeCell ref="J70:J71"/>
    <mergeCell ref="K70:K71"/>
    <mergeCell ref="L70:L71"/>
    <mergeCell ref="M70:M71"/>
    <mergeCell ref="A63:A64"/>
    <mergeCell ref="B63:B64"/>
    <mergeCell ref="C63:C64"/>
    <mergeCell ref="D63:D64"/>
    <mergeCell ref="E63:E64"/>
    <mergeCell ref="F63:F64"/>
    <mergeCell ref="G63:G64"/>
    <mergeCell ref="H63:H64"/>
    <mergeCell ref="I63:I64"/>
    <mergeCell ref="J63:J64"/>
    <mergeCell ref="K63:K64"/>
    <mergeCell ref="L63:L64"/>
    <mergeCell ref="M63:M64"/>
    <mergeCell ref="A65:A66"/>
    <mergeCell ref="B65:B66"/>
    <mergeCell ref="C65:C66"/>
    <mergeCell ref="D65:D66"/>
    <mergeCell ref="E65:E66"/>
    <mergeCell ref="F65:F66"/>
    <mergeCell ref="G65:G66"/>
    <mergeCell ref="H65:H66"/>
    <mergeCell ref="I65:I66"/>
    <mergeCell ref="J65:J66"/>
    <mergeCell ref="K65:K66"/>
    <mergeCell ref="L65:L66"/>
    <mergeCell ref="M65:M66"/>
    <mergeCell ref="M93:M94"/>
    <mergeCell ref="A96:A97"/>
    <mergeCell ref="B96:B97"/>
    <mergeCell ref="C96:C97"/>
    <mergeCell ref="D96:D97"/>
    <mergeCell ref="E96:E97"/>
    <mergeCell ref="F96:F97"/>
    <mergeCell ref="G96:G97"/>
    <mergeCell ref="H96:H97"/>
    <mergeCell ref="I96:I97"/>
    <mergeCell ref="J96:J97"/>
    <mergeCell ref="K96:K97"/>
    <mergeCell ref="L96:L97"/>
    <mergeCell ref="M96:M97"/>
    <mergeCell ref="A93:A95"/>
    <mergeCell ref="B93:B95"/>
    <mergeCell ref="C93:C95"/>
    <mergeCell ref="D93:D95"/>
    <mergeCell ref="E93:E95"/>
    <mergeCell ref="F93:F95"/>
    <mergeCell ref="M89:M90"/>
    <mergeCell ref="A91:A92"/>
    <mergeCell ref="B91:B92"/>
    <mergeCell ref="C91:C92"/>
    <mergeCell ref="D91:D92"/>
    <mergeCell ref="E91:E92"/>
    <mergeCell ref="F91:F92"/>
    <mergeCell ref="G91:G92"/>
    <mergeCell ref="H91:H92"/>
    <mergeCell ref="I91:I92"/>
    <mergeCell ref="J91:J92"/>
    <mergeCell ref="K91:K92"/>
    <mergeCell ref="L91:L92"/>
    <mergeCell ref="M91:M92"/>
    <mergeCell ref="A89:A90"/>
    <mergeCell ref="B89:B90"/>
    <mergeCell ref="C89:C90"/>
    <mergeCell ref="D89:D90"/>
    <mergeCell ref="E89:E90"/>
    <mergeCell ref="F89:F90"/>
    <mergeCell ref="G89:G90"/>
    <mergeCell ref="H89:H90"/>
    <mergeCell ref="I89:I90"/>
    <mergeCell ref="I115:I116"/>
    <mergeCell ref="J115:J116"/>
    <mergeCell ref="K115:K116"/>
    <mergeCell ref="L115:L116"/>
    <mergeCell ref="F106:F108"/>
    <mergeCell ref="G93:G95"/>
    <mergeCell ref="H93:H95"/>
    <mergeCell ref="I93:I95"/>
    <mergeCell ref="J89:J90"/>
    <mergeCell ref="K89:K90"/>
    <mergeCell ref="L89:L90"/>
    <mergeCell ref="A98:E98"/>
    <mergeCell ref="J93:J95"/>
    <mergeCell ref="K93:K95"/>
    <mergeCell ref="L93:L94"/>
    <mergeCell ref="H102:H103"/>
    <mergeCell ref="I102:I103"/>
    <mergeCell ref="B106:B108"/>
    <mergeCell ref="C106:C108"/>
    <mergeCell ref="D106:D108"/>
    <mergeCell ref="E106:E108"/>
    <mergeCell ref="G106:G108"/>
    <mergeCell ref="H106:H108"/>
    <mergeCell ref="I106:I108"/>
    <mergeCell ref="J102:J103"/>
    <mergeCell ref="K102:K103"/>
    <mergeCell ref="L102:L103"/>
    <mergeCell ref="M115:M116"/>
    <mergeCell ref="A117:A118"/>
    <mergeCell ref="B117:B118"/>
    <mergeCell ref="C117:C118"/>
    <mergeCell ref="D117:D118"/>
    <mergeCell ref="E117:E118"/>
    <mergeCell ref="F117:F118"/>
    <mergeCell ref="G117:G118"/>
    <mergeCell ref="H117:H118"/>
    <mergeCell ref="I117:I118"/>
    <mergeCell ref="J117:J118"/>
    <mergeCell ref="K117:K118"/>
    <mergeCell ref="L117:L118"/>
    <mergeCell ref="M117:M118"/>
    <mergeCell ref="M119:M120"/>
    <mergeCell ref="A122:A123"/>
    <mergeCell ref="B122:B123"/>
    <mergeCell ref="C122:C123"/>
    <mergeCell ref="D122:D123"/>
    <mergeCell ref="E122:E123"/>
    <mergeCell ref="F122:F123"/>
    <mergeCell ref="G122:G123"/>
    <mergeCell ref="H122:H123"/>
    <mergeCell ref="I122:I123"/>
    <mergeCell ref="J122:J123"/>
    <mergeCell ref="K122:K123"/>
    <mergeCell ref="L122:L123"/>
    <mergeCell ref="M122:M123"/>
    <mergeCell ref="I119:I121"/>
    <mergeCell ref="J119:J121"/>
    <mergeCell ref="K119:K121"/>
    <mergeCell ref="L119:L120"/>
    <mergeCell ref="A137:E137"/>
    <mergeCell ref="A115:A116"/>
    <mergeCell ref="B115:B116"/>
    <mergeCell ref="C115:C116"/>
    <mergeCell ref="D115:D116"/>
    <mergeCell ref="E115:E116"/>
    <mergeCell ref="F115:F116"/>
    <mergeCell ref="G115:G116"/>
    <mergeCell ref="H115:H116"/>
    <mergeCell ref="A119:A121"/>
    <mergeCell ref="B119:B121"/>
    <mergeCell ref="C119:C121"/>
    <mergeCell ref="D119:D121"/>
    <mergeCell ref="E119:E121"/>
    <mergeCell ref="F119:F121"/>
    <mergeCell ref="G119:G121"/>
    <mergeCell ref="H119:H121"/>
    <mergeCell ref="A124:E124"/>
    <mergeCell ref="H132:H134"/>
    <mergeCell ref="G128:G129"/>
    <mergeCell ref="H128:H129"/>
    <mergeCell ref="A135:A136"/>
    <mergeCell ref="B135:B136"/>
    <mergeCell ref="C135:C136"/>
    <mergeCell ref="D135:D136"/>
    <mergeCell ref="E135:E136"/>
    <mergeCell ref="F135:F136"/>
    <mergeCell ref="G135:G136"/>
    <mergeCell ref="H135:H136"/>
    <mergeCell ref="A128:A129"/>
    <mergeCell ref="B128:B129"/>
    <mergeCell ref="C128:C129"/>
    <mergeCell ref="I135:I136"/>
    <mergeCell ref="J135:J136"/>
    <mergeCell ref="K135:K136"/>
    <mergeCell ref="L135:L136"/>
    <mergeCell ref="M135:M136"/>
    <mergeCell ref="A132:A134"/>
    <mergeCell ref="B132:B134"/>
    <mergeCell ref="C132:C134"/>
    <mergeCell ref="D132:D134"/>
    <mergeCell ref="E132:E134"/>
    <mergeCell ref="F132:F134"/>
    <mergeCell ref="G132:G134"/>
    <mergeCell ref="D130:D131"/>
    <mergeCell ref="E130:E131"/>
    <mergeCell ref="F130:F131"/>
    <mergeCell ref="G130:G131"/>
    <mergeCell ref="H130:H131"/>
    <mergeCell ref="I130:I131"/>
    <mergeCell ref="J130:J131"/>
    <mergeCell ref="K130:K131"/>
    <mergeCell ref="L130:L131"/>
    <mergeCell ref="M130:M131"/>
    <mergeCell ref="D128:D129"/>
    <mergeCell ref="E128:E129"/>
    <mergeCell ref="F128:F129"/>
    <mergeCell ref="J132:J134"/>
    <mergeCell ref="K132:K134"/>
    <mergeCell ref="L132:L133"/>
    <mergeCell ref="M132:M133"/>
    <mergeCell ref="I128:I129"/>
    <mergeCell ref="A150:E150"/>
    <mergeCell ref="J145:J147"/>
    <mergeCell ref="K145:K147"/>
    <mergeCell ref="L145:L146"/>
    <mergeCell ref="M145:M146"/>
    <mergeCell ref="A148:A149"/>
    <mergeCell ref="B148:B149"/>
    <mergeCell ref="C148:C149"/>
    <mergeCell ref="D148:D149"/>
    <mergeCell ref="E148:E149"/>
    <mergeCell ref="F148:F149"/>
    <mergeCell ref="G148:G149"/>
    <mergeCell ref="H148:H149"/>
    <mergeCell ref="I148:I149"/>
    <mergeCell ref="J148:J149"/>
    <mergeCell ref="K148:K149"/>
    <mergeCell ref="L148:L149"/>
    <mergeCell ref="M148:M149"/>
    <mergeCell ref="A145:A147"/>
    <mergeCell ref="B145:B147"/>
    <mergeCell ref="C145:C147"/>
    <mergeCell ref="D145:D147"/>
    <mergeCell ref="E145:E147"/>
    <mergeCell ref="I132:I134"/>
    <mergeCell ref="J128:J129"/>
    <mergeCell ref="K128:K129"/>
    <mergeCell ref="L128:L129"/>
    <mergeCell ref="M128:M129"/>
    <mergeCell ref="A130:A131"/>
    <mergeCell ref="B130:B131"/>
    <mergeCell ref="C130:C131"/>
    <mergeCell ref="K158:K160"/>
    <mergeCell ref="F174:F175"/>
    <mergeCell ref="G174:G175"/>
    <mergeCell ref="H174:H175"/>
    <mergeCell ref="I174:I175"/>
    <mergeCell ref="F145:F147"/>
    <mergeCell ref="G145:G147"/>
    <mergeCell ref="H145:H147"/>
    <mergeCell ref="I145:I147"/>
    <mergeCell ref="J141:J142"/>
    <mergeCell ref="J161:J162"/>
    <mergeCell ref="M141:M142"/>
    <mergeCell ref="A143:A144"/>
    <mergeCell ref="B143:B144"/>
    <mergeCell ref="C143:C144"/>
    <mergeCell ref="D143:D144"/>
    <mergeCell ref="E143:E144"/>
    <mergeCell ref="F143:F144"/>
    <mergeCell ref="G143:G144"/>
    <mergeCell ref="H143:H144"/>
    <mergeCell ref="I143:I144"/>
    <mergeCell ref="J143:J144"/>
    <mergeCell ref="K143:K144"/>
    <mergeCell ref="L143:L144"/>
    <mergeCell ref="M143:M144"/>
    <mergeCell ref="A141:A142"/>
    <mergeCell ref="B141:B142"/>
    <mergeCell ref="C141:C142"/>
    <mergeCell ref="A167:A168"/>
    <mergeCell ref="B167:B168"/>
    <mergeCell ref="C167:C168"/>
    <mergeCell ref="D167:D168"/>
    <mergeCell ref="E167:E168"/>
    <mergeCell ref="F167:F168"/>
    <mergeCell ref="G167:G168"/>
    <mergeCell ref="H167:H168"/>
    <mergeCell ref="I167:I168"/>
    <mergeCell ref="K161:K162"/>
    <mergeCell ref="L161:L162"/>
    <mergeCell ref="G171:G173"/>
    <mergeCell ref="H171:H173"/>
    <mergeCell ref="I171:I173"/>
    <mergeCell ref="D141:D142"/>
    <mergeCell ref="E141:E142"/>
    <mergeCell ref="F141:F142"/>
    <mergeCell ref="G141:G142"/>
    <mergeCell ref="H141:H142"/>
    <mergeCell ref="I141:I142"/>
    <mergeCell ref="J171:J173"/>
    <mergeCell ref="K171:K173"/>
    <mergeCell ref="D171:D173"/>
    <mergeCell ref="E171:E173"/>
    <mergeCell ref="F171:F173"/>
    <mergeCell ref="K141:K142"/>
    <mergeCell ref="L141:L142"/>
    <mergeCell ref="F158:F160"/>
    <mergeCell ref="G158:G160"/>
    <mergeCell ref="H158:H160"/>
    <mergeCell ref="I158:I160"/>
    <mergeCell ref="J158:J160"/>
    <mergeCell ref="K180:K181"/>
    <mergeCell ref="L180:L181"/>
    <mergeCell ref="M180:M181"/>
    <mergeCell ref="J182:J183"/>
    <mergeCell ref="K182:K183"/>
    <mergeCell ref="L182:L183"/>
    <mergeCell ref="M182:M183"/>
    <mergeCell ref="M167:M168"/>
    <mergeCell ref="M171:M172"/>
    <mergeCell ref="J174:J175"/>
    <mergeCell ref="K174:K175"/>
    <mergeCell ref="L174:L175"/>
    <mergeCell ref="M174:M175"/>
    <mergeCell ref="J169:J170"/>
    <mergeCell ref="K169:K170"/>
    <mergeCell ref="L169:L170"/>
    <mergeCell ref="M169:M170"/>
    <mergeCell ref="L171:L172"/>
    <mergeCell ref="J167:J168"/>
    <mergeCell ref="K167:K168"/>
    <mergeCell ref="L167:L168"/>
    <mergeCell ref="M161:M162"/>
    <mergeCell ref="G195:G196"/>
    <mergeCell ref="H195:H196"/>
    <mergeCell ref="E180:E181"/>
    <mergeCell ref="F180:F181"/>
    <mergeCell ref="G180:G181"/>
    <mergeCell ref="H180:H181"/>
    <mergeCell ref="I180:I181"/>
    <mergeCell ref="G184:G186"/>
    <mergeCell ref="H184:H186"/>
    <mergeCell ref="I184:I186"/>
    <mergeCell ref="G182:G183"/>
    <mergeCell ref="H182:H183"/>
    <mergeCell ref="I182:I183"/>
    <mergeCell ref="A189:E189"/>
    <mergeCell ref="A182:A183"/>
    <mergeCell ref="B182:B183"/>
    <mergeCell ref="C182:C183"/>
    <mergeCell ref="D182:D183"/>
    <mergeCell ref="E182:E183"/>
    <mergeCell ref="F182:F183"/>
    <mergeCell ref="A180:A181"/>
    <mergeCell ref="B180:B181"/>
    <mergeCell ref="C180:C181"/>
    <mergeCell ref="D180:D181"/>
    <mergeCell ref="I200:I201"/>
    <mergeCell ref="L200:L201"/>
    <mergeCell ref="M200:M201"/>
    <mergeCell ref="I197:I199"/>
    <mergeCell ref="J197:J199"/>
    <mergeCell ref="K197:K199"/>
    <mergeCell ref="J200:J201"/>
    <mergeCell ref="K200:K201"/>
    <mergeCell ref="I193:I194"/>
    <mergeCell ref="J193:J194"/>
    <mergeCell ref="K193:K194"/>
    <mergeCell ref="L193:L194"/>
    <mergeCell ref="J195:J196"/>
    <mergeCell ref="K195:K196"/>
    <mergeCell ref="I195:I196"/>
    <mergeCell ref="M193:M194"/>
    <mergeCell ref="L195:L196"/>
    <mergeCell ref="M195:M196"/>
    <mergeCell ref="L197:L198"/>
    <mergeCell ref="M197:M198"/>
    <mergeCell ref="A215:E215"/>
    <mergeCell ref="A193:A194"/>
    <mergeCell ref="B193:B194"/>
    <mergeCell ref="C193:C194"/>
    <mergeCell ref="D193:D194"/>
    <mergeCell ref="E193:E194"/>
    <mergeCell ref="F193:F194"/>
    <mergeCell ref="G193:G194"/>
    <mergeCell ref="H193:H194"/>
    <mergeCell ref="A197:A199"/>
    <mergeCell ref="B197:B199"/>
    <mergeCell ref="C197:C199"/>
    <mergeCell ref="D197:D199"/>
    <mergeCell ref="E197:E199"/>
    <mergeCell ref="F197:F199"/>
    <mergeCell ref="G197:G199"/>
    <mergeCell ref="H197:H199"/>
    <mergeCell ref="A202:E202"/>
    <mergeCell ref="A195:A196"/>
    <mergeCell ref="B195:B196"/>
    <mergeCell ref="C195:C196"/>
    <mergeCell ref="D195:D196"/>
    <mergeCell ref="E195:E196"/>
    <mergeCell ref="F195:F196"/>
    <mergeCell ref="A200:A201"/>
    <mergeCell ref="B200:B201"/>
    <mergeCell ref="C200:C201"/>
    <mergeCell ref="D200:D201"/>
    <mergeCell ref="E200:E201"/>
    <mergeCell ref="F200:F201"/>
    <mergeCell ref="G200:G201"/>
    <mergeCell ref="H200:H201"/>
    <mergeCell ref="J210:J212"/>
    <mergeCell ref="K210:K212"/>
    <mergeCell ref="A213:A214"/>
    <mergeCell ref="B213:B214"/>
    <mergeCell ref="C213:C214"/>
    <mergeCell ref="D213:D214"/>
    <mergeCell ref="E213:E214"/>
    <mergeCell ref="F213:F214"/>
    <mergeCell ref="G213:G214"/>
    <mergeCell ref="H213:H214"/>
    <mergeCell ref="I213:I214"/>
    <mergeCell ref="J213:J214"/>
    <mergeCell ref="K213:K214"/>
    <mergeCell ref="A210:A212"/>
    <mergeCell ref="B210:B212"/>
    <mergeCell ref="C210:C212"/>
    <mergeCell ref="D210:D212"/>
    <mergeCell ref="E210:E212"/>
    <mergeCell ref="F210:F212"/>
    <mergeCell ref="G210:G212"/>
    <mergeCell ref="H210:H212"/>
    <mergeCell ref="I210:I212"/>
    <mergeCell ref="A236:A238"/>
    <mergeCell ref="B236:B238"/>
    <mergeCell ref="C236:C238"/>
    <mergeCell ref="D236:D238"/>
    <mergeCell ref="E236:E238"/>
    <mergeCell ref="F236:F238"/>
    <mergeCell ref="G236:G238"/>
    <mergeCell ref="H236:H238"/>
    <mergeCell ref="I236:I238"/>
    <mergeCell ref="J206:J207"/>
    <mergeCell ref="K206:K207"/>
    <mergeCell ref="L206:L207"/>
    <mergeCell ref="A208:A209"/>
    <mergeCell ref="B208:B209"/>
    <mergeCell ref="C208:C209"/>
    <mergeCell ref="D208:D209"/>
    <mergeCell ref="E208:E209"/>
    <mergeCell ref="F208:F209"/>
    <mergeCell ref="G208:G209"/>
    <mergeCell ref="H208:H209"/>
    <mergeCell ref="I208:I209"/>
    <mergeCell ref="J208:J209"/>
    <mergeCell ref="K208:K209"/>
    <mergeCell ref="A206:A207"/>
    <mergeCell ref="B206:B207"/>
    <mergeCell ref="C206:C207"/>
    <mergeCell ref="D206:D207"/>
    <mergeCell ref="E206:E207"/>
    <mergeCell ref="F206:F207"/>
    <mergeCell ref="G206:G207"/>
    <mergeCell ref="H206:H207"/>
    <mergeCell ref="I206:I207"/>
    <mergeCell ref="L232:L233"/>
    <mergeCell ref="A234:A235"/>
    <mergeCell ref="B234:B235"/>
    <mergeCell ref="C234:C235"/>
    <mergeCell ref="D234:D235"/>
    <mergeCell ref="E234:E235"/>
    <mergeCell ref="F234:F235"/>
    <mergeCell ref="G234:G235"/>
    <mergeCell ref="H234:H235"/>
    <mergeCell ref="I234:I235"/>
    <mergeCell ref="J234:J235"/>
    <mergeCell ref="K234:K235"/>
    <mergeCell ref="A232:A233"/>
    <mergeCell ref="B232:B233"/>
    <mergeCell ref="C232:C233"/>
    <mergeCell ref="D232:D233"/>
    <mergeCell ref="E232:E233"/>
    <mergeCell ref="F232:F233"/>
    <mergeCell ref="G232:G233"/>
    <mergeCell ref="H232:H233"/>
    <mergeCell ref="I232:I233"/>
    <mergeCell ref="E265:E266"/>
    <mergeCell ref="F265:F266"/>
    <mergeCell ref="G265:G266"/>
    <mergeCell ref="H265:H266"/>
    <mergeCell ref="I265:I266"/>
    <mergeCell ref="J265:J266"/>
    <mergeCell ref="K265:K266"/>
    <mergeCell ref="A262:A264"/>
    <mergeCell ref="B262:B264"/>
    <mergeCell ref="C262:C264"/>
    <mergeCell ref="D262:D264"/>
    <mergeCell ref="E262:E264"/>
    <mergeCell ref="F262:F264"/>
    <mergeCell ref="G262:G264"/>
    <mergeCell ref="H262:H264"/>
    <mergeCell ref="I262:I264"/>
    <mergeCell ref="J232:J233"/>
    <mergeCell ref="K232:K233"/>
    <mergeCell ref="A241:E241"/>
    <mergeCell ref="J236:J238"/>
    <mergeCell ref="K236:K238"/>
    <mergeCell ref="A239:A240"/>
    <mergeCell ref="B239:B240"/>
    <mergeCell ref="C239:C240"/>
    <mergeCell ref="D239:D240"/>
    <mergeCell ref="E239:E240"/>
    <mergeCell ref="F239:F240"/>
    <mergeCell ref="G239:G240"/>
    <mergeCell ref="H239:H240"/>
    <mergeCell ref="I239:I240"/>
    <mergeCell ref="J239:J240"/>
    <mergeCell ref="K239:K240"/>
    <mergeCell ref="J291:J292"/>
    <mergeCell ref="K291:K292"/>
    <mergeCell ref="J258:J259"/>
    <mergeCell ref="K258:K259"/>
    <mergeCell ref="L258:L259"/>
    <mergeCell ref="A260:A261"/>
    <mergeCell ref="B260:B261"/>
    <mergeCell ref="C260:C261"/>
    <mergeCell ref="D260:D261"/>
    <mergeCell ref="E260:E261"/>
    <mergeCell ref="F260:F261"/>
    <mergeCell ref="G260:G261"/>
    <mergeCell ref="H260:H261"/>
    <mergeCell ref="I260:I261"/>
    <mergeCell ref="J260:J261"/>
    <mergeCell ref="K260:K261"/>
    <mergeCell ref="A258:A259"/>
    <mergeCell ref="B258:B259"/>
    <mergeCell ref="C258:C259"/>
    <mergeCell ref="D258:D259"/>
    <mergeCell ref="E258:E259"/>
    <mergeCell ref="F258:F259"/>
    <mergeCell ref="G258:G259"/>
    <mergeCell ref="H258:H259"/>
    <mergeCell ref="I258:I259"/>
    <mergeCell ref="A267:E267"/>
    <mergeCell ref="J262:J264"/>
    <mergeCell ref="K262:K264"/>
    <mergeCell ref="A265:A266"/>
    <mergeCell ref="B265:B266"/>
    <mergeCell ref="C265:C266"/>
    <mergeCell ref="D265:D266"/>
    <mergeCell ref="K284:K285"/>
    <mergeCell ref="L284:L285"/>
    <mergeCell ref="A286:A287"/>
    <mergeCell ref="B286:B287"/>
    <mergeCell ref="C286:C287"/>
    <mergeCell ref="D286:D287"/>
    <mergeCell ref="E286:E287"/>
    <mergeCell ref="F286:F287"/>
    <mergeCell ref="G286:G287"/>
    <mergeCell ref="H286:H287"/>
    <mergeCell ref="I286:I287"/>
    <mergeCell ref="J286:J287"/>
    <mergeCell ref="K286:K287"/>
    <mergeCell ref="F288:F290"/>
    <mergeCell ref="G288:G290"/>
    <mergeCell ref="H288:H290"/>
    <mergeCell ref="I288:I290"/>
    <mergeCell ref="J288:J290"/>
    <mergeCell ref="K288:K290"/>
    <mergeCell ref="J314:J316"/>
    <mergeCell ref="A314:A316"/>
    <mergeCell ref="B314:B316"/>
    <mergeCell ref="C314:C316"/>
    <mergeCell ref="D314:D316"/>
    <mergeCell ref="E314:E316"/>
    <mergeCell ref="A284:A285"/>
    <mergeCell ref="B284:B285"/>
    <mergeCell ref="C284:C285"/>
    <mergeCell ref="D284:D285"/>
    <mergeCell ref="E284:E285"/>
    <mergeCell ref="A288:A290"/>
    <mergeCell ref="B288:B290"/>
    <mergeCell ref="C288:C290"/>
    <mergeCell ref="D288:D290"/>
    <mergeCell ref="E288:E290"/>
    <mergeCell ref="A293:E293"/>
    <mergeCell ref="A306:E306"/>
    <mergeCell ref="F284:F285"/>
    <mergeCell ref="G284:G285"/>
    <mergeCell ref="H284:H285"/>
    <mergeCell ref="I284:I285"/>
    <mergeCell ref="J284:J285"/>
    <mergeCell ref="A291:A292"/>
    <mergeCell ref="B291:B292"/>
    <mergeCell ref="C291:C292"/>
    <mergeCell ref="D291:D292"/>
    <mergeCell ref="E291:E292"/>
    <mergeCell ref="F291:F292"/>
    <mergeCell ref="G291:G292"/>
    <mergeCell ref="H291:H292"/>
    <mergeCell ref="I291:I292"/>
    <mergeCell ref="A5:M5"/>
    <mergeCell ref="L336:L337"/>
    <mergeCell ref="J338:J339"/>
    <mergeCell ref="K338:K339"/>
    <mergeCell ref="J340:J342"/>
    <mergeCell ref="K340:K342"/>
    <mergeCell ref="A343:A344"/>
    <mergeCell ref="F338:F339"/>
    <mergeCell ref="G338:G339"/>
    <mergeCell ref="H338:H339"/>
    <mergeCell ref="I338:I339"/>
    <mergeCell ref="A340:A342"/>
    <mergeCell ref="B340:B342"/>
    <mergeCell ref="C340:C342"/>
    <mergeCell ref="I340:I342"/>
    <mergeCell ref="A336:A337"/>
    <mergeCell ref="B336:B337"/>
    <mergeCell ref="C336:C337"/>
    <mergeCell ref="D336:D337"/>
    <mergeCell ref="E336:E337"/>
    <mergeCell ref="F336:F337"/>
    <mergeCell ref="G336:G337"/>
    <mergeCell ref="K310:K311"/>
    <mergeCell ref="L310:L311"/>
    <mergeCell ref="J310:J311"/>
    <mergeCell ref="A310:A311"/>
    <mergeCell ref="B310:B311"/>
    <mergeCell ref="C310:C311"/>
    <mergeCell ref="D310:D311"/>
    <mergeCell ref="E310:E311"/>
    <mergeCell ref="A319:E319"/>
    <mergeCell ref="K314:K316"/>
    <mergeCell ref="A7:M7"/>
    <mergeCell ref="A346:M346"/>
    <mergeCell ref="A312:A313"/>
    <mergeCell ref="B312:B313"/>
    <mergeCell ref="C312:C313"/>
    <mergeCell ref="D312:D313"/>
    <mergeCell ref="E312:E313"/>
    <mergeCell ref="F312:F313"/>
    <mergeCell ref="G312:G313"/>
    <mergeCell ref="H312:H313"/>
    <mergeCell ref="I312:I313"/>
    <mergeCell ref="J312:J313"/>
    <mergeCell ref="K312:K313"/>
    <mergeCell ref="F310:F311"/>
    <mergeCell ref="G310:G311"/>
    <mergeCell ref="H310:H311"/>
    <mergeCell ref="I310:I311"/>
    <mergeCell ref="A317:A318"/>
    <mergeCell ref="B317:B318"/>
    <mergeCell ref="C317:C318"/>
    <mergeCell ref="D317:D318"/>
    <mergeCell ref="E317:E318"/>
    <mergeCell ref="F317:F318"/>
    <mergeCell ref="G317:G318"/>
    <mergeCell ref="H317:H318"/>
    <mergeCell ref="I317:I318"/>
    <mergeCell ref="J317:J318"/>
    <mergeCell ref="K317:K318"/>
    <mergeCell ref="F314:F316"/>
    <mergeCell ref="G314:G316"/>
    <mergeCell ref="H314:H316"/>
    <mergeCell ref="I314:I316"/>
    <mergeCell ref="D325:D326"/>
    <mergeCell ref="E325:E326"/>
    <mergeCell ref="F325:F326"/>
    <mergeCell ref="G325:G326"/>
    <mergeCell ref="K343:K344"/>
    <mergeCell ref="A345:E345"/>
    <mergeCell ref="B343:B344"/>
    <mergeCell ref="C343:C344"/>
    <mergeCell ref="D343:D344"/>
    <mergeCell ref="E343:E344"/>
    <mergeCell ref="F343:F344"/>
    <mergeCell ref="G343:G344"/>
    <mergeCell ref="H343:H344"/>
    <mergeCell ref="I343:I344"/>
    <mergeCell ref="J343:J344"/>
    <mergeCell ref="D340:D342"/>
    <mergeCell ref="E340:E342"/>
    <mergeCell ref="F340:F342"/>
    <mergeCell ref="G340:G342"/>
    <mergeCell ref="H340:H342"/>
    <mergeCell ref="J336:J337"/>
    <mergeCell ref="K336:K337"/>
    <mergeCell ref="H325:H326"/>
    <mergeCell ref="K327:K329"/>
    <mergeCell ref="A330:A331"/>
    <mergeCell ref="B330:B331"/>
    <mergeCell ref="C330:C331"/>
    <mergeCell ref="D330:D331"/>
    <mergeCell ref="E330:E331"/>
    <mergeCell ref="F330:F331"/>
    <mergeCell ref="G330:G331"/>
    <mergeCell ref="H330:H331"/>
    <mergeCell ref="B323:B324"/>
    <mergeCell ref="C323:C324"/>
    <mergeCell ref="D323:D324"/>
    <mergeCell ref="E323:E324"/>
    <mergeCell ref="I325:I326"/>
    <mergeCell ref="I323:I324"/>
    <mergeCell ref="J323:J324"/>
    <mergeCell ref="A323:A324"/>
    <mergeCell ref="A325:A326"/>
    <mergeCell ref="B325:B326"/>
    <mergeCell ref="C325:C326"/>
    <mergeCell ref="K323:K324"/>
    <mergeCell ref="L323:L324"/>
    <mergeCell ref="A338:A339"/>
    <mergeCell ref="B338:B339"/>
    <mergeCell ref="C338:C339"/>
    <mergeCell ref="D338:D339"/>
    <mergeCell ref="E338:E339"/>
    <mergeCell ref="H336:H337"/>
    <mergeCell ref="I336:I337"/>
    <mergeCell ref="J325:J326"/>
    <mergeCell ref="K325:K326"/>
    <mergeCell ref="F323:F324"/>
    <mergeCell ref="G323:G324"/>
    <mergeCell ref="H323:H324"/>
    <mergeCell ref="I327:I329"/>
    <mergeCell ref="J327:J329"/>
    <mergeCell ref="A327:A329"/>
    <mergeCell ref="B327:B329"/>
    <mergeCell ref="C327:C329"/>
    <mergeCell ref="D327:D329"/>
    <mergeCell ref="A332:E332"/>
    <mergeCell ref="I330:I331"/>
    <mergeCell ref="J330:J331"/>
    <mergeCell ref="K330:K331"/>
    <mergeCell ref="F327:F329"/>
    <mergeCell ref="G327:G329"/>
    <mergeCell ref="H327:H329"/>
    <mergeCell ref="E327:E329"/>
    <mergeCell ref="J297:J298"/>
    <mergeCell ref="K297:K298"/>
    <mergeCell ref="L297:L298"/>
    <mergeCell ref="A299:A300"/>
    <mergeCell ref="B299:B300"/>
    <mergeCell ref="C299:C300"/>
    <mergeCell ref="D299:D300"/>
    <mergeCell ref="E299:E300"/>
    <mergeCell ref="F299:F300"/>
    <mergeCell ref="G299:G300"/>
    <mergeCell ref="H299:H300"/>
    <mergeCell ref="I299:I300"/>
    <mergeCell ref="J299:J300"/>
    <mergeCell ref="K299:K300"/>
    <mergeCell ref="A297:A298"/>
    <mergeCell ref="B297:B298"/>
    <mergeCell ref="C297:C298"/>
    <mergeCell ref="D297:D298"/>
    <mergeCell ref="E297:E298"/>
    <mergeCell ref="F297:F298"/>
    <mergeCell ref="G297:G298"/>
    <mergeCell ref="H297:H298"/>
    <mergeCell ref="I297:I298"/>
    <mergeCell ref="J301:J303"/>
    <mergeCell ref="K301:K303"/>
    <mergeCell ref="A304:A305"/>
    <mergeCell ref="B304:B305"/>
    <mergeCell ref="C304:C305"/>
    <mergeCell ref="D304:D305"/>
    <mergeCell ref="E304:E305"/>
    <mergeCell ref="F304:F305"/>
    <mergeCell ref="G304:G305"/>
    <mergeCell ref="H304:H305"/>
    <mergeCell ref="I304:I305"/>
    <mergeCell ref="J304:J305"/>
    <mergeCell ref="K304:K305"/>
    <mergeCell ref="A301:A303"/>
    <mergeCell ref="B301:B303"/>
    <mergeCell ref="C301:C303"/>
    <mergeCell ref="D301:D303"/>
    <mergeCell ref="E301:E303"/>
    <mergeCell ref="F301:F303"/>
    <mergeCell ref="G301:G303"/>
    <mergeCell ref="H301:H303"/>
    <mergeCell ref="I301:I303"/>
    <mergeCell ref="J271:J272"/>
    <mergeCell ref="K271:K272"/>
    <mergeCell ref="L271:L272"/>
    <mergeCell ref="A273:A274"/>
    <mergeCell ref="B273:B274"/>
    <mergeCell ref="C273:C274"/>
    <mergeCell ref="D273:D274"/>
    <mergeCell ref="E273:E274"/>
    <mergeCell ref="F273:F274"/>
    <mergeCell ref="G273:G274"/>
    <mergeCell ref="H273:H274"/>
    <mergeCell ref="I273:I274"/>
    <mergeCell ref="J273:J274"/>
    <mergeCell ref="K273:K274"/>
    <mergeCell ref="A271:A272"/>
    <mergeCell ref="B271:B272"/>
    <mergeCell ref="C271:C272"/>
    <mergeCell ref="D271:D272"/>
    <mergeCell ref="E271:E272"/>
    <mergeCell ref="F271:F272"/>
    <mergeCell ref="G271:G272"/>
    <mergeCell ref="H271:H272"/>
    <mergeCell ref="I271:I272"/>
    <mergeCell ref="A280:E280"/>
    <mergeCell ref="J275:J277"/>
    <mergeCell ref="K275:K277"/>
    <mergeCell ref="A278:A279"/>
    <mergeCell ref="B278:B279"/>
    <mergeCell ref="C278:C279"/>
    <mergeCell ref="D278:D279"/>
    <mergeCell ref="E278:E279"/>
    <mergeCell ref="F278:F279"/>
    <mergeCell ref="G278:G279"/>
    <mergeCell ref="H278:H279"/>
    <mergeCell ref="I278:I279"/>
    <mergeCell ref="J278:J279"/>
    <mergeCell ref="K278:K279"/>
    <mergeCell ref="A275:A277"/>
    <mergeCell ref="B275:B277"/>
    <mergeCell ref="C275:C277"/>
    <mergeCell ref="D275:D277"/>
    <mergeCell ref="E275:E277"/>
    <mergeCell ref="F275:F277"/>
    <mergeCell ref="G275:G277"/>
    <mergeCell ref="H275:H277"/>
    <mergeCell ref="I275:I277"/>
    <mergeCell ref="J245:J246"/>
    <mergeCell ref="K245:K246"/>
    <mergeCell ref="L245:L246"/>
    <mergeCell ref="A247:A248"/>
    <mergeCell ref="B247:B248"/>
    <mergeCell ref="C247:C248"/>
    <mergeCell ref="D247:D248"/>
    <mergeCell ref="E247:E248"/>
    <mergeCell ref="F247:F248"/>
    <mergeCell ref="G247:G248"/>
    <mergeCell ref="H247:H248"/>
    <mergeCell ref="I247:I248"/>
    <mergeCell ref="J247:J248"/>
    <mergeCell ref="K247:K248"/>
    <mergeCell ref="A245:A246"/>
    <mergeCell ref="B245:B246"/>
    <mergeCell ref="C245:C246"/>
    <mergeCell ref="D245:D246"/>
    <mergeCell ref="E245:E246"/>
    <mergeCell ref="F245:F246"/>
    <mergeCell ref="G245:G246"/>
    <mergeCell ref="H245:H246"/>
    <mergeCell ref="I245:I246"/>
    <mergeCell ref="A254:E254"/>
    <mergeCell ref="J249:J251"/>
    <mergeCell ref="K249:K251"/>
    <mergeCell ref="A252:A253"/>
    <mergeCell ref="B252:B253"/>
    <mergeCell ref="C252:C253"/>
    <mergeCell ref="D252:D253"/>
    <mergeCell ref="E252:E253"/>
    <mergeCell ref="F252:F253"/>
    <mergeCell ref="G252:G253"/>
    <mergeCell ref="H252:H253"/>
    <mergeCell ref="I252:I253"/>
    <mergeCell ref="J252:J253"/>
    <mergeCell ref="K252:K253"/>
    <mergeCell ref="A249:A251"/>
    <mergeCell ref="B249:B251"/>
    <mergeCell ref="C249:C251"/>
    <mergeCell ref="D249:D251"/>
    <mergeCell ref="E249:E251"/>
    <mergeCell ref="F249:F251"/>
    <mergeCell ref="G249:G251"/>
    <mergeCell ref="H249:H251"/>
    <mergeCell ref="I249:I251"/>
    <mergeCell ref="J219:J220"/>
    <mergeCell ref="K219:K220"/>
    <mergeCell ref="L219:L220"/>
    <mergeCell ref="A221:A222"/>
    <mergeCell ref="B221:B222"/>
    <mergeCell ref="C221:C222"/>
    <mergeCell ref="D221:D222"/>
    <mergeCell ref="E221:E222"/>
    <mergeCell ref="F221:F222"/>
    <mergeCell ref="G221:G222"/>
    <mergeCell ref="H221:H222"/>
    <mergeCell ref="I221:I222"/>
    <mergeCell ref="J221:J222"/>
    <mergeCell ref="K221:K222"/>
    <mergeCell ref="A219:A220"/>
    <mergeCell ref="B219:B220"/>
    <mergeCell ref="C219:C220"/>
    <mergeCell ref="D219:D220"/>
    <mergeCell ref="E219:E220"/>
    <mergeCell ref="F219:F220"/>
    <mergeCell ref="G219:G220"/>
    <mergeCell ref="H219:H220"/>
    <mergeCell ref="I219:I220"/>
    <mergeCell ref="A228:E228"/>
    <mergeCell ref="J223:J225"/>
    <mergeCell ref="K223:K225"/>
    <mergeCell ref="A226:A227"/>
    <mergeCell ref="B226:B227"/>
    <mergeCell ref="C226:C227"/>
    <mergeCell ref="D226:D227"/>
    <mergeCell ref="E226:E227"/>
    <mergeCell ref="F226:F227"/>
    <mergeCell ref="G226:G227"/>
    <mergeCell ref="H226:H227"/>
    <mergeCell ref="I226:I227"/>
    <mergeCell ref="J226:J227"/>
    <mergeCell ref="K226:K227"/>
    <mergeCell ref="A223:A225"/>
    <mergeCell ref="B223:B225"/>
    <mergeCell ref="C223:C225"/>
    <mergeCell ref="D223:D225"/>
    <mergeCell ref="E223:E225"/>
    <mergeCell ref="F223:F225"/>
    <mergeCell ref="G223:G225"/>
    <mergeCell ref="H223:H225"/>
    <mergeCell ref="I223:I225"/>
    <mergeCell ref="L184:L185"/>
    <mergeCell ref="M184:M185"/>
    <mergeCell ref="A187:A188"/>
    <mergeCell ref="B187:B188"/>
    <mergeCell ref="C187:C188"/>
    <mergeCell ref="D187:D188"/>
    <mergeCell ref="E187:E188"/>
    <mergeCell ref="F187:F188"/>
    <mergeCell ref="G187:G188"/>
    <mergeCell ref="H187:H188"/>
    <mergeCell ref="I187:I188"/>
    <mergeCell ref="J187:J188"/>
    <mergeCell ref="K187:K188"/>
    <mergeCell ref="L187:L188"/>
    <mergeCell ref="M187:M188"/>
    <mergeCell ref="A184:A186"/>
    <mergeCell ref="B184:B186"/>
    <mergeCell ref="C184:C186"/>
    <mergeCell ref="D184:D186"/>
    <mergeCell ref="E184:E186"/>
    <mergeCell ref="F184:F186"/>
    <mergeCell ref="G154:G155"/>
    <mergeCell ref="H154:H155"/>
    <mergeCell ref="I154:I155"/>
    <mergeCell ref="J154:J155"/>
    <mergeCell ref="K154:K155"/>
    <mergeCell ref="L154:L155"/>
    <mergeCell ref="J156:J157"/>
    <mergeCell ref="K156:K157"/>
    <mergeCell ref="L156:L157"/>
    <mergeCell ref="D158:D160"/>
    <mergeCell ref="E158:E160"/>
    <mergeCell ref="A169:A170"/>
    <mergeCell ref="B169:B170"/>
    <mergeCell ref="C169:C170"/>
    <mergeCell ref="D169:D170"/>
    <mergeCell ref="J184:J186"/>
    <mergeCell ref="J180:J181"/>
    <mergeCell ref="E169:E170"/>
    <mergeCell ref="F169:F170"/>
    <mergeCell ref="G169:G170"/>
    <mergeCell ref="H169:H170"/>
    <mergeCell ref="I169:I170"/>
    <mergeCell ref="A176:E176"/>
    <mergeCell ref="A171:A173"/>
    <mergeCell ref="B171:B173"/>
    <mergeCell ref="C171:C173"/>
    <mergeCell ref="A174:A175"/>
    <mergeCell ref="B174:B175"/>
    <mergeCell ref="C174:C175"/>
    <mergeCell ref="D174:D175"/>
    <mergeCell ref="E174:E175"/>
    <mergeCell ref="K184:K186"/>
    <mergeCell ref="A163:E163"/>
    <mergeCell ref="A161:A162"/>
    <mergeCell ref="B161:B162"/>
    <mergeCell ref="C161:C162"/>
    <mergeCell ref="D161:D162"/>
    <mergeCell ref="E161:E162"/>
    <mergeCell ref="F161:F162"/>
    <mergeCell ref="G161:G162"/>
    <mergeCell ref="H161:H162"/>
    <mergeCell ref="I161:I162"/>
    <mergeCell ref="M154:M155"/>
    <mergeCell ref="A156:A157"/>
    <mergeCell ref="B156:B157"/>
    <mergeCell ref="C156:C157"/>
    <mergeCell ref="M156:M157"/>
    <mergeCell ref="A158:A160"/>
    <mergeCell ref="B158:B160"/>
    <mergeCell ref="M158:M159"/>
    <mergeCell ref="D156:D157"/>
    <mergeCell ref="E156:E157"/>
    <mergeCell ref="F156:F157"/>
    <mergeCell ref="G156:G157"/>
    <mergeCell ref="H156:H157"/>
    <mergeCell ref="I156:I157"/>
    <mergeCell ref="A154:A155"/>
    <mergeCell ref="B154:B155"/>
    <mergeCell ref="C154:C155"/>
    <mergeCell ref="D154:D155"/>
    <mergeCell ref="E154:E155"/>
    <mergeCell ref="C158:C160"/>
    <mergeCell ref="L158:L159"/>
    <mergeCell ref="F154:F155"/>
    <mergeCell ref="M102:M103"/>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A102:A103"/>
    <mergeCell ref="B102:B103"/>
    <mergeCell ref="C102:C103"/>
    <mergeCell ref="E102:E103"/>
    <mergeCell ref="F102:F103"/>
    <mergeCell ref="G102:G103"/>
    <mergeCell ref="I78:I79"/>
    <mergeCell ref="J78:J79"/>
    <mergeCell ref="K78:K79"/>
    <mergeCell ref="L78:L79"/>
    <mergeCell ref="M78:M79"/>
    <mergeCell ref="H80:H82"/>
    <mergeCell ref="I80:I82"/>
    <mergeCell ref="I76:I77"/>
    <mergeCell ref="J76:J77"/>
    <mergeCell ref="K76:K77"/>
    <mergeCell ref="L76:L77"/>
    <mergeCell ref="M76:M77"/>
    <mergeCell ref="D102:D103"/>
    <mergeCell ref="A111:E111"/>
    <mergeCell ref="J106:J108"/>
    <mergeCell ref="K106:K108"/>
    <mergeCell ref="L106:L107"/>
    <mergeCell ref="M106:M107"/>
    <mergeCell ref="A109:A110"/>
    <mergeCell ref="B109:B110"/>
    <mergeCell ref="C109:C110"/>
    <mergeCell ref="D109:D110"/>
    <mergeCell ref="E109:E110"/>
    <mergeCell ref="F109:F110"/>
    <mergeCell ref="G109:G110"/>
    <mergeCell ref="H109:H110"/>
    <mergeCell ref="I109:I110"/>
    <mergeCell ref="J109:J110"/>
    <mergeCell ref="K109:K110"/>
    <mergeCell ref="L109:L110"/>
    <mergeCell ref="M109:M110"/>
    <mergeCell ref="A106:A108"/>
    <mergeCell ref="A76:A77"/>
    <mergeCell ref="B76:B77"/>
    <mergeCell ref="C76:C77"/>
    <mergeCell ref="D76:D77"/>
    <mergeCell ref="E76:E77"/>
    <mergeCell ref="F76:F77"/>
    <mergeCell ref="G76:G77"/>
    <mergeCell ref="H76:H77"/>
    <mergeCell ref="A78:A79"/>
    <mergeCell ref="B78:B79"/>
    <mergeCell ref="C78:C79"/>
    <mergeCell ref="D78:D79"/>
    <mergeCell ref="E78:E79"/>
    <mergeCell ref="F78:F79"/>
    <mergeCell ref="G78:G79"/>
    <mergeCell ref="H78:H79"/>
    <mergeCell ref="A80:A82"/>
    <mergeCell ref="B80:B82"/>
    <mergeCell ref="C80:C82"/>
    <mergeCell ref="D80:D82"/>
    <mergeCell ref="E80:E82"/>
    <mergeCell ref="F80:F82"/>
    <mergeCell ref="G80:G82"/>
    <mergeCell ref="A85:E85"/>
    <mergeCell ref="J80:J82"/>
    <mergeCell ref="K80:K82"/>
    <mergeCell ref="L80:L81"/>
    <mergeCell ref="M80:M81"/>
    <mergeCell ref="A83:A84"/>
    <mergeCell ref="B83:B84"/>
    <mergeCell ref="C83:C84"/>
    <mergeCell ref="D83:D84"/>
    <mergeCell ref="E83:E84"/>
    <mergeCell ref="F83:F84"/>
    <mergeCell ref="G83:G84"/>
    <mergeCell ref="H83:H84"/>
    <mergeCell ref="I83:I84"/>
    <mergeCell ref="J83:J84"/>
    <mergeCell ref="K83:K84"/>
    <mergeCell ref="L83:L84"/>
    <mergeCell ref="M83:M84"/>
    <mergeCell ref="A24:A25"/>
    <mergeCell ref="B24:B25"/>
    <mergeCell ref="C24:C25"/>
    <mergeCell ref="D24:D25"/>
    <mergeCell ref="E24:E25"/>
    <mergeCell ref="F24:F25"/>
    <mergeCell ref="G24:G25"/>
    <mergeCell ref="H24:H25"/>
    <mergeCell ref="I24:I25"/>
    <mergeCell ref="J24:J25"/>
    <mergeCell ref="K24:K25"/>
    <mergeCell ref="L24:L25"/>
    <mergeCell ref="M24:M25"/>
    <mergeCell ref="A26:A27"/>
    <mergeCell ref="B26:B27"/>
    <mergeCell ref="C26:C27"/>
    <mergeCell ref="D26:D27"/>
    <mergeCell ref="E26:E27"/>
    <mergeCell ref="F26:F27"/>
    <mergeCell ref="G26:G27"/>
    <mergeCell ref="H26:H27"/>
    <mergeCell ref="I26:I27"/>
    <mergeCell ref="J26:J27"/>
    <mergeCell ref="K26:K27"/>
    <mergeCell ref="L26:L27"/>
    <mergeCell ref="M26:M27"/>
    <mergeCell ref="A33:E33"/>
    <mergeCell ref="A28:A30"/>
    <mergeCell ref="B28:B30"/>
    <mergeCell ref="C28:C30"/>
    <mergeCell ref="D28:D30"/>
    <mergeCell ref="E28:E30"/>
    <mergeCell ref="F28:F30"/>
    <mergeCell ref="G28:G30"/>
    <mergeCell ref="H28:H30"/>
    <mergeCell ref="I28:I30"/>
    <mergeCell ref="J28:J30"/>
    <mergeCell ref="K28:K30"/>
    <mergeCell ref="L28:L29"/>
    <mergeCell ref="M28:M29"/>
    <mergeCell ref="A31:A32"/>
    <mergeCell ref="B31:B32"/>
    <mergeCell ref="C31:C32"/>
    <mergeCell ref="D31:D32"/>
    <mergeCell ref="E31:E32"/>
    <mergeCell ref="F31:F32"/>
    <mergeCell ref="G31:G32"/>
    <mergeCell ref="H31:H32"/>
    <mergeCell ref="I31:I32"/>
    <mergeCell ref="J31:J32"/>
    <mergeCell ref="K31:K32"/>
    <mergeCell ref="L31:L32"/>
    <mergeCell ref="M31:M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M112"/>
  <sheetViews>
    <sheetView topLeftCell="A3" workbookViewId="0">
      <selection activeCell="E13" sqref="E13"/>
    </sheetView>
  </sheetViews>
  <sheetFormatPr defaultRowHeight="15"/>
  <cols>
    <col min="1" max="1" width="12.140625" bestFit="1" customWidth="1"/>
    <col min="2" max="2" width="12.5703125" customWidth="1"/>
    <col min="4" max="4" width="13.140625" customWidth="1"/>
    <col min="5" max="5" width="42" customWidth="1"/>
    <col min="6" max="7" width="12.7109375" customWidth="1"/>
    <col min="8" max="9" width="13.85546875" customWidth="1"/>
    <col min="10" max="10" width="13.28515625" customWidth="1"/>
    <col min="11" max="11" width="15.85546875" customWidth="1"/>
    <col min="12" max="12" width="14.85546875" customWidth="1"/>
    <col min="13" max="13" width="17" customWidth="1"/>
  </cols>
  <sheetData>
    <row r="1" spans="1:13" s="5" customFormat="1" ht="12.75"/>
    <row r="2" spans="1:13" s="5" customFormat="1" ht="12.75"/>
    <row r="3" spans="1:13" s="5" customFormat="1" ht="12.75"/>
    <row r="4" spans="1:13" s="5" customFormat="1" ht="12.75"/>
    <row r="5" spans="1:13" s="5" customFormat="1" ht="13.5" customHeight="1">
      <c r="A5" s="313" t="s">
        <v>21</v>
      </c>
      <c r="B5" s="313"/>
      <c r="C5" s="313"/>
      <c r="D5" s="313"/>
      <c r="E5" s="313"/>
      <c r="F5" s="313"/>
      <c r="G5" s="313"/>
      <c r="H5" s="313"/>
      <c r="I5" s="313"/>
      <c r="J5" s="313"/>
      <c r="K5" s="313"/>
      <c r="L5" s="313"/>
      <c r="M5" s="313"/>
    </row>
    <row r="6" spans="1:13" s="5" customFormat="1" ht="14.25" customHeight="1">
      <c r="A6" s="314"/>
      <c r="B6" s="315"/>
      <c r="C6" s="315"/>
      <c r="D6" s="315"/>
      <c r="E6" s="315"/>
      <c r="F6" s="315"/>
      <c r="G6" s="315"/>
      <c r="H6" s="315"/>
      <c r="I6" s="315"/>
      <c r="J6" s="315"/>
      <c r="K6" s="315"/>
      <c r="L6" s="315"/>
      <c r="M6" s="315"/>
    </row>
    <row r="7" spans="1:13" s="5" customFormat="1" ht="13.5" customHeight="1" thickBot="1">
      <c r="A7" s="316" t="s">
        <v>34</v>
      </c>
      <c r="B7" s="316"/>
      <c r="C7" s="316"/>
      <c r="D7" s="316"/>
      <c r="E7" s="316"/>
      <c r="F7" s="316"/>
      <c r="G7" s="316"/>
      <c r="H7" s="316"/>
      <c r="I7" s="316"/>
      <c r="J7" s="316"/>
      <c r="K7" s="316"/>
      <c r="L7" s="316"/>
      <c r="M7" s="316"/>
    </row>
    <row r="8" spans="1:13" s="21" customFormat="1" ht="13.5" customHeight="1" thickBot="1">
      <c r="A8" s="20"/>
      <c r="B8" s="20"/>
      <c r="C8" s="20"/>
      <c r="D8" s="20"/>
      <c r="E8" s="20"/>
      <c r="F8" s="20"/>
      <c r="G8" s="20"/>
      <c r="H8" s="20"/>
      <c r="I8" s="20"/>
      <c r="J8" s="20"/>
      <c r="K8" s="20"/>
      <c r="L8" s="20"/>
      <c r="M8" s="20"/>
    </row>
    <row r="9" spans="1:13" s="35" customFormat="1" ht="71.25">
      <c r="A9" s="36" t="s">
        <v>0</v>
      </c>
      <c r="B9" s="37" t="s">
        <v>1</v>
      </c>
      <c r="C9" s="37" t="s">
        <v>2</v>
      </c>
      <c r="D9" s="77" t="s">
        <v>3</v>
      </c>
      <c r="E9" s="77" t="s">
        <v>4</v>
      </c>
      <c r="F9" s="39" t="s">
        <v>5</v>
      </c>
      <c r="G9" s="77" t="s">
        <v>6</v>
      </c>
      <c r="H9" s="77" t="s">
        <v>10</v>
      </c>
      <c r="I9" s="77" t="s">
        <v>11</v>
      </c>
      <c r="J9" s="77" t="s">
        <v>8</v>
      </c>
      <c r="K9" s="77" t="s">
        <v>9</v>
      </c>
      <c r="L9" s="39" t="s">
        <v>7</v>
      </c>
      <c r="M9" s="78" t="s">
        <v>20</v>
      </c>
    </row>
    <row r="10" spans="1:13" s="35" customFormat="1" ht="39" thickBot="1">
      <c r="A10" s="66">
        <v>43921</v>
      </c>
      <c r="B10" s="243" t="s">
        <v>35</v>
      </c>
      <c r="C10" s="243" t="s">
        <v>36</v>
      </c>
      <c r="D10" s="243" t="s">
        <v>37</v>
      </c>
      <c r="E10" s="44" t="s">
        <v>29</v>
      </c>
      <c r="F10" s="244">
        <v>14065</v>
      </c>
      <c r="G10" s="41">
        <v>0</v>
      </c>
      <c r="H10" s="41">
        <v>0</v>
      </c>
      <c r="I10" s="42">
        <v>0</v>
      </c>
      <c r="J10" s="42">
        <v>0</v>
      </c>
      <c r="K10" s="42">
        <v>0</v>
      </c>
      <c r="L10" s="42">
        <v>0</v>
      </c>
      <c r="M10" s="43" t="s">
        <v>38</v>
      </c>
    </row>
    <row r="11" spans="1:13" s="35" customFormat="1" ht="13.5" customHeight="1" thickBot="1">
      <c r="A11" s="276" t="s">
        <v>19</v>
      </c>
      <c r="B11" s="277"/>
      <c r="C11" s="277"/>
      <c r="D11" s="277"/>
      <c r="E11" s="277"/>
      <c r="F11" s="1">
        <f>F10</f>
        <v>14065</v>
      </c>
      <c r="G11" s="1">
        <f t="shared" ref="G11:L11" si="0">G10</f>
        <v>0</v>
      </c>
      <c r="H11" s="1">
        <f t="shared" si="0"/>
        <v>0</v>
      </c>
      <c r="I11" s="1">
        <f t="shared" si="0"/>
        <v>0</v>
      </c>
      <c r="J11" s="1">
        <f t="shared" si="0"/>
        <v>0</v>
      </c>
      <c r="K11" s="1">
        <f t="shared" si="0"/>
        <v>0</v>
      </c>
      <c r="L11" s="1">
        <f t="shared" si="0"/>
        <v>0</v>
      </c>
      <c r="M11" s="3"/>
    </row>
    <row r="12" spans="1:13" s="21" customFormat="1" ht="13.5" customHeight="1" thickBot="1">
      <c r="A12" s="20"/>
      <c r="B12" s="20"/>
      <c r="C12" s="20"/>
      <c r="D12" s="20"/>
      <c r="E12" s="20"/>
      <c r="F12" s="20"/>
      <c r="G12" s="20"/>
      <c r="H12" s="20"/>
      <c r="I12" s="20"/>
      <c r="J12" s="20"/>
      <c r="K12" s="20"/>
      <c r="L12" s="20"/>
      <c r="M12" s="20"/>
    </row>
    <row r="13" spans="1:13" s="35" customFormat="1" ht="71.25">
      <c r="A13" s="36" t="s">
        <v>0</v>
      </c>
      <c r="B13" s="37" t="s">
        <v>1</v>
      </c>
      <c r="C13" s="37" t="s">
        <v>2</v>
      </c>
      <c r="D13" s="77" t="s">
        <v>3</v>
      </c>
      <c r="E13" s="77" t="s">
        <v>4</v>
      </c>
      <c r="F13" s="39" t="s">
        <v>5</v>
      </c>
      <c r="G13" s="77" t="s">
        <v>6</v>
      </c>
      <c r="H13" s="77" t="s">
        <v>10</v>
      </c>
      <c r="I13" s="77" t="s">
        <v>11</v>
      </c>
      <c r="J13" s="77" t="s">
        <v>8</v>
      </c>
      <c r="K13" s="77" t="s">
        <v>9</v>
      </c>
      <c r="L13" s="39" t="s">
        <v>7</v>
      </c>
      <c r="M13" s="78" t="s">
        <v>20</v>
      </c>
    </row>
    <row r="14" spans="1:13" s="35" customFormat="1" ht="39" thickBot="1">
      <c r="A14" s="66">
        <v>43920</v>
      </c>
      <c r="B14" s="235" t="s">
        <v>35</v>
      </c>
      <c r="C14" s="235" t="s">
        <v>36</v>
      </c>
      <c r="D14" s="235" t="s">
        <v>37</v>
      </c>
      <c r="E14" s="44" t="s">
        <v>29</v>
      </c>
      <c r="F14" s="236">
        <v>14065</v>
      </c>
      <c r="G14" s="41">
        <v>0</v>
      </c>
      <c r="H14" s="41">
        <v>0</v>
      </c>
      <c r="I14" s="42">
        <v>0</v>
      </c>
      <c r="J14" s="42">
        <v>0</v>
      </c>
      <c r="K14" s="42">
        <v>0</v>
      </c>
      <c r="L14" s="42">
        <v>0</v>
      </c>
      <c r="M14" s="43" t="s">
        <v>38</v>
      </c>
    </row>
    <row r="15" spans="1:13" s="35" customFormat="1" ht="13.5" customHeight="1" thickBot="1">
      <c r="A15" s="276" t="s">
        <v>19</v>
      </c>
      <c r="B15" s="277"/>
      <c r="C15" s="277"/>
      <c r="D15" s="277"/>
      <c r="E15" s="277"/>
      <c r="F15" s="1">
        <f>F14</f>
        <v>14065</v>
      </c>
      <c r="G15" s="1">
        <f t="shared" ref="G15:L15" si="1">G14</f>
        <v>0</v>
      </c>
      <c r="H15" s="1">
        <f t="shared" si="1"/>
        <v>0</v>
      </c>
      <c r="I15" s="1">
        <f t="shared" si="1"/>
        <v>0</v>
      </c>
      <c r="J15" s="1">
        <f t="shared" si="1"/>
        <v>0</v>
      </c>
      <c r="K15" s="1">
        <f t="shared" si="1"/>
        <v>0</v>
      </c>
      <c r="L15" s="1">
        <f t="shared" si="1"/>
        <v>0</v>
      </c>
      <c r="M15" s="3"/>
    </row>
    <row r="16" spans="1:13" s="21" customFormat="1" ht="13.5" customHeight="1" thickBot="1">
      <c r="A16" s="20"/>
      <c r="B16" s="20"/>
      <c r="C16" s="20"/>
      <c r="D16" s="20"/>
      <c r="E16" s="20"/>
      <c r="F16" s="20"/>
      <c r="G16" s="20"/>
      <c r="H16" s="20"/>
      <c r="I16" s="20"/>
      <c r="J16" s="20"/>
      <c r="K16" s="20"/>
      <c r="L16" s="20"/>
      <c r="M16" s="20"/>
    </row>
    <row r="17" spans="1:13" s="35" customFormat="1" ht="71.25">
      <c r="A17" s="36" t="s">
        <v>0</v>
      </c>
      <c r="B17" s="37" t="s">
        <v>1</v>
      </c>
      <c r="C17" s="37" t="s">
        <v>2</v>
      </c>
      <c r="D17" s="77" t="s">
        <v>3</v>
      </c>
      <c r="E17" s="77" t="s">
        <v>4</v>
      </c>
      <c r="F17" s="39" t="s">
        <v>5</v>
      </c>
      <c r="G17" s="77" t="s">
        <v>6</v>
      </c>
      <c r="H17" s="77" t="s">
        <v>10</v>
      </c>
      <c r="I17" s="77" t="s">
        <v>11</v>
      </c>
      <c r="J17" s="77" t="s">
        <v>8</v>
      </c>
      <c r="K17" s="77" t="s">
        <v>9</v>
      </c>
      <c r="L17" s="39" t="s">
        <v>7</v>
      </c>
      <c r="M17" s="78" t="s">
        <v>20</v>
      </c>
    </row>
    <row r="18" spans="1:13" s="35" customFormat="1" ht="39" thickBot="1">
      <c r="A18" s="66">
        <v>43918</v>
      </c>
      <c r="B18" s="226" t="s">
        <v>35</v>
      </c>
      <c r="C18" s="226" t="s">
        <v>36</v>
      </c>
      <c r="D18" s="226" t="s">
        <v>37</v>
      </c>
      <c r="E18" s="44" t="s">
        <v>29</v>
      </c>
      <c r="F18" s="227">
        <v>14065</v>
      </c>
      <c r="G18" s="41">
        <v>0</v>
      </c>
      <c r="H18" s="41">
        <v>0</v>
      </c>
      <c r="I18" s="42">
        <v>0</v>
      </c>
      <c r="J18" s="42">
        <v>0</v>
      </c>
      <c r="K18" s="42">
        <v>0</v>
      </c>
      <c r="L18" s="42">
        <v>0</v>
      </c>
      <c r="M18" s="43" t="s">
        <v>38</v>
      </c>
    </row>
    <row r="19" spans="1:13" s="35" customFormat="1" ht="13.5" customHeight="1" thickBot="1">
      <c r="A19" s="276" t="s">
        <v>19</v>
      </c>
      <c r="B19" s="277"/>
      <c r="C19" s="277"/>
      <c r="D19" s="277"/>
      <c r="E19" s="277"/>
      <c r="F19" s="1">
        <f>F18</f>
        <v>14065</v>
      </c>
      <c r="G19" s="1">
        <f t="shared" ref="G19:L19" si="2">G18</f>
        <v>0</v>
      </c>
      <c r="H19" s="1">
        <f t="shared" si="2"/>
        <v>0</v>
      </c>
      <c r="I19" s="1">
        <f t="shared" si="2"/>
        <v>0</v>
      </c>
      <c r="J19" s="1">
        <f t="shared" si="2"/>
        <v>0</v>
      </c>
      <c r="K19" s="1">
        <f t="shared" si="2"/>
        <v>0</v>
      </c>
      <c r="L19" s="1">
        <f t="shared" si="2"/>
        <v>0</v>
      </c>
      <c r="M19" s="3"/>
    </row>
    <row r="20" spans="1:13" s="21" customFormat="1" ht="13.5" customHeight="1" thickBot="1">
      <c r="A20" s="20"/>
      <c r="B20" s="20"/>
      <c r="C20" s="20"/>
      <c r="D20" s="20"/>
      <c r="E20" s="20"/>
      <c r="F20" s="20"/>
      <c r="G20" s="20"/>
      <c r="H20" s="20"/>
      <c r="I20" s="20"/>
      <c r="J20" s="20"/>
      <c r="K20" s="20"/>
      <c r="L20" s="20"/>
      <c r="M20" s="20"/>
    </row>
    <row r="21" spans="1:13" s="35" customFormat="1" ht="71.25">
      <c r="A21" s="36" t="s">
        <v>0</v>
      </c>
      <c r="B21" s="37" t="s">
        <v>1</v>
      </c>
      <c r="C21" s="37" t="s">
        <v>2</v>
      </c>
      <c r="D21" s="77" t="s">
        <v>3</v>
      </c>
      <c r="E21" s="77" t="s">
        <v>4</v>
      </c>
      <c r="F21" s="39" t="s">
        <v>5</v>
      </c>
      <c r="G21" s="77" t="s">
        <v>6</v>
      </c>
      <c r="H21" s="77" t="s">
        <v>10</v>
      </c>
      <c r="I21" s="77" t="s">
        <v>11</v>
      </c>
      <c r="J21" s="77" t="s">
        <v>8</v>
      </c>
      <c r="K21" s="77" t="s">
        <v>9</v>
      </c>
      <c r="L21" s="39" t="s">
        <v>7</v>
      </c>
      <c r="M21" s="78" t="s">
        <v>20</v>
      </c>
    </row>
    <row r="22" spans="1:13" s="35" customFormat="1" ht="39" thickBot="1">
      <c r="A22" s="66">
        <v>43917</v>
      </c>
      <c r="B22" s="226" t="s">
        <v>35</v>
      </c>
      <c r="C22" s="226" t="s">
        <v>36</v>
      </c>
      <c r="D22" s="226" t="s">
        <v>37</v>
      </c>
      <c r="E22" s="44" t="s">
        <v>29</v>
      </c>
      <c r="F22" s="227">
        <v>14065</v>
      </c>
      <c r="G22" s="41">
        <v>0</v>
      </c>
      <c r="H22" s="41">
        <v>0</v>
      </c>
      <c r="I22" s="42">
        <v>0</v>
      </c>
      <c r="J22" s="42">
        <v>0</v>
      </c>
      <c r="K22" s="42">
        <v>0</v>
      </c>
      <c r="L22" s="42">
        <v>0</v>
      </c>
      <c r="M22" s="43" t="s">
        <v>38</v>
      </c>
    </row>
    <row r="23" spans="1:13" s="35" customFormat="1" ht="13.5" customHeight="1" thickBot="1">
      <c r="A23" s="276" t="s">
        <v>19</v>
      </c>
      <c r="B23" s="277"/>
      <c r="C23" s="277"/>
      <c r="D23" s="277"/>
      <c r="E23" s="277"/>
      <c r="F23" s="1">
        <f>F22</f>
        <v>14065</v>
      </c>
      <c r="G23" s="1">
        <f t="shared" ref="G23:L23" si="3">G22</f>
        <v>0</v>
      </c>
      <c r="H23" s="1">
        <f t="shared" si="3"/>
        <v>0</v>
      </c>
      <c r="I23" s="1">
        <f t="shared" si="3"/>
        <v>0</v>
      </c>
      <c r="J23" s="1">
        <f t="shared" si="3"/>
        <v>0</v>
      </c>
      <c r="K23" s="1">
        <f t="shared" si="3"/>
        <v>0</v>
      </c>
      <c r="L23" s="1">
        <f t="shared" si="3"/>
        <v>0</v>
      </c>
      <c r="M23" s="3"/>
    </row>
    <row r="24" spans="1:13" s="21" customFormat="1" ht="13.5" customHeight="1" thickBot="1">
      <c r="A24" s="20"/>
      <c r="B24" s="20"/>
      <c r="C24" s="20"/>
      <c r="D24" s="20"/>
      <c r="E24" s="20"/>
      <c r="F24" s="20"/>
      <c r="G24" s="20"/>
      <c r="H24" s="20"/>
      <c r="I24" s="20"/>
      <c r="J24" s="20"/>
      <c r="K24" s="20"/>
      <c r="L24" s="20"/>
      <c r="M24" s="20"/>
    </row>
    <row r="25" spans="1:13" s="35" customFormat="1" ht="71.25">
      <c r="A25" s="36" t="s">
        <v>0</v>
      </c>
      <c r="B25" s="37" t="s">
        <v>1</v>
      </c>
      <c r="C25" s="37" t="s">
        <v>2</v>
      </c>
      <c r="D25" s="77" t="s">
        <v>3</v>
      </c>
      <c r="E25" s="77" t="s">
        <v>4</v>
      </c>
      <c r="F25" s="39" t="s">
        <v>5</v>
      </c>
      <c r="G25" s="77" t="s">
        <v>6</v>
      </c>
      <c r="H25" s="77" t="s">
        <v>10</v>
      </c>
      <c r="I25" s="77" t="s">
        <v>11</v>
      </c>
      <c r="J25" s="77" t="s">
        <v>8</v>
      </c>
      <c r="K25" s="77" t="s">
        <v>9</v>
      </c>
      <c r="L25" s="39" t="s">
        <v>7</v>
      </c>
      <c r="M25" s="78" t="s">
        <v>20</v>
      </c>
    </row>
    <row r="26" spans="1:13" s="35" customFormat="1" ht="39" thickBot="1">
      <c r="A26" s="66">
        <v>43916</v>
      </c>
      <c r="B26" s="217" t="s">
        <v>35</v>
      </c>
      <c r="C26" s="217" t="s">
        <v>36</v>
      </c>
      <c r="D26" s="217" t="s">
        <v>37</v>
      </c>
      <c r="E26" s="44" t="s">
        <v>29</v>
      </c>
      <c r="F26" s="218">
        <v>14065</v>
      </c>
      <c r="G26" s="41">
        <v>0</v>
      </c>
      <c r="H26" s="41">
        <v>0</v>
      </c>
      <c r="I26" s="42">
        <v>0</v>
      </c>
      <c r="J26" s="42">
        <v>0</v>
      </c>
      <c r="K26" s="42">
        <v>0</v>
      </c>
      <c r="L26" s="42">
        <v>0</v>
      </c>
      <c r="M26" s="43" t="s">
        <v>38</v>
      </c>
    </row>
    <row r="27" spans="1:13" s="35" customFormat="1" ht="13.5" customHeight="1" thickBot="1">
      <c r="A27" s="276" t="s">
        <v>19</v>
      </c>
      <c r="B27" s="277"/>
      <c r="C27" s="277"/>
      <c r="D27" s="277"/>
      <c r="E27" s="277"/>
      <c r="F27" s="1">
        <f>F26</f>
        <v>14065</v>
      </c>
      <c r="G27" s="1">
        <f t="shared" ref="G27:L27" si="4">G26</f>
        <v>0</v>
      </c>
      <c r="H27" s="1">
        <f t="shared" si="4"/>
        <v>0</v>
      </c>
      <c r="I27" s="1">
        <f t="shared" si="4"/>
        <v>0</v>
      </c>
      <c r="J27" s="1">
        <f t="shared" si="4"/>
        <v>0</v>
      </c>
      <c r="K27" s="1">
        <f t="shared" si="4"/>
        <v>0</v>
      </c>
      <c r="L27" s="1">
        <f t="shared" si="4"/>
        <v>0</v>
      </c>
      <c r="M27" s="3"/>
    </row>
    <row r="28" spans="1:13" s="21" customFormat="1" ht="13.5" customHeight="1" thickBot="1">
      <c r="A28" s="20"/>
      <c r="B28" s="20"/>
      <c r="C28" s="20"/>
      <c r="D28" s="20"/>
      <c r="E28" s="20"/>
      <c r="F28" s="20"/>
      <c r="G28" s="20"/>
      <c r="H28" s="20"/>
      <c r="I28" s="20"/>
      <c r="J28" s="20"/>
      <c r="K28" s="20"/>
      <c r="L28" s="20"/>
      <c r="M28" s="20"/>
    </row>
    <row r="29" spans="1:13" s="35" customFormat="1" ht="71.25">
      <c r="A29" s="36" t="s">
        <v>0</v>
      </c>
      <c r="B29" s="37" t="s">
        <v>1</v>
      </c>
      <c r="C29" s="37" t="s">
        <v>2</v>
      </c>
      <c r="D29" s="77" t="s">
        <v>3</v>
      </c>
      <c r="E29" s="77" t="s">
        <v>4</v>
      </c>
      <c r="F29" s="39" t="s">
        <v>5</v>
      </c>
      <c r="G29" s="77" t="s">
        <v>6</v>
      </c>
      <c r="H29" s="77" t="s">
        <v>10</v>
      </c>
      <c r="I29" s="77" t="s">
        <v>11</v>
      </c>
      <c r="J29" s="77" t="s">
        <v>8</v>
      </c>
      <c r="K29" s="77" t="s">
        <v>9</v>
      </c>
      <c r="L29" s="39" t="s">
        <v>7</v>
      </c>
      <c r="M29" s="78" t="s">
        <v>20</v>
      </c>
    </row>
    <row r="30" spans="1:13" s="35" customFormat="1" ht="39" thickBot="1">
      <c r="A30" s="66">
        <v>43915</v>
      </c>
      <c r="B30" s="210" t="s">
        <v>35</v>
      </c>
      <c r="C30" s="210" t="s">
        <v>36</v>
      </c>
      <c r="D30" s="210" t="s">
        <v>37</v>
      </c>
      <c r="E30" s="44" t="s">
        <v>29</v>
      </c>
      <c r="F30" s="211">
        <v>14065</v>
      </c>
      <c r="G30" s="41">
        <v>0</v>
      </c>
      <c r="H30" s="41">
        <v>0</v>
      </c>
      <c r="I30" s="42">
        <v>0</v>
      </c>
      <c r="J30" s="42">
        <v>0</v>
      </c>
      <c r="K30" s="42">
        <v>0</v>
      </c>
      <c r="L30" s="42">
        <v>0</v>
      </c>
      <c r="M30" s="43" t="s">
        <v>38</v>
      </c>
    </row>
    <row r="31" spans="1:13" s="35" customFormat="1" ht="13.5" customHeight="1" thickBot="1">
      <c r="A31" s="276" t="s">
        <v>19</v>
      </c>
      <c r="B31" s="277"/>
      <c r="C31" s="277"/>
      <c r="D31" s="277"/>
      <c r="E31" s="277"/>
      <c r="F31" s="1">
        <f>F30</f>
        <v>14065</v>
      </c>
      <c r="G31" s="1">
        <f t="shared" ref="G31:L31" si="5">G30</f>
        <v>0</v>
      </c>
      <c r="H31" s="1">
        <f t="shared" si="5"/>
        <v>0</v>
      </c>
      <c r="I31" s="1">
        <f t="shared" si="5"/>
        <v>0</v>
      </c>
      <c r="J31" s="1">
        <f t="shared" si="5"/>
        <v>0</v>
      </c>
      <c r="K31" s="1">
        <f t="shared" si="5"/>
        <v>0</v>
      </c>
      <c r="L31" s="1">
        <f t="shared" si="5"/>
        <v>0</v>
      </c>
      <c r="M31" s="3"/>
    </row>
    <row r="32" spans="1:13" s="21" customFormat="1" ht="13.5" customHeight="1" thickBot="1">
      <c r="A32" s="20"/>
      <c r="B32" s="20"/>
      <c r="C32" s="20"/>
      <c r="D32" s="20"/>
      <c r="E32" s="20"/>
      <c r="F32" s="20"/>
      <c r="G32" s="20"/>
      <c r="H32" s="20"/>
      <c r="I32" s="20"/>
      <c r="J32" s="20"/>
      <c r="K32" s="20"/>
      <c r="L32" s="20"/>
      <c r="M32" s="20"/>
    </row>
    <row r="33" spans="1:13" s="35" customFormat="1" ht="71.25">
      <c r="A33" s="36" t="s">
        <v>0</v>
      </c>
      <c r="B33" s="37" t="s">
        <v>1</v>
      </c>
      <c r="C33" s="37" t="s">
        <v>2</v>
      </c>
      <c r="D33" s="77" t="s">
        <v>3</v>
      </c>
      <c r="E33" s="77" t="s">
        <v>4</v>
      </c>
      <c r="F33" s="39" t="s">
        <v>5</v>
      </c>
      <c r="G33" s="77" t="s">
        <v>6</v>
      </c>
      <c r="H33" s="77" t="s">
        <v>10</v>
      </c>
      <c r="I33" s="77" t="s">
        <v>11</v>
      </c>
      <c r="J33" s="77" t="s">
        <v>8</v>
      </c>
      <c r="K33" s="77" t="s">
        <v>9</v>
      </c>
      <c r="L33" s="39" t="s">
        <v>7</v>
      </c>
      <c r="M33" s="78" t="s">
        <v>20</v>
      </c>
    </row>
    <row r="34" spans="1:13" s="35" customFormat="1" ht="39" thickBot="1">
      <c r="A34" s="66">
        <v>43914</v>
      </c>
      <c r="B34" s="203" t="s">
        <v>35</v>
      </c>
      <c r="C34" s="203" t="s">
        <v>36</v>
      </c>
      <c r="D34" s="203" t="s">
        <v>37</v>
      </c>
      <c r="E34" s="44" t="s">
        <v>29</v>
      </c>
      <c r="F34" s="204">
        <v>14065</v>
      </c>
      <c r="G34" s="41">
        <v>0</v>
      </c>
      <c r="H34" s="41">
        <v>0</v>
      </c>
      <c r="I34" s="42">
        <v>0</v>
      </c>
      <c r="J34" s="42">
        <v>0</v>
      </c>
      <c r="K34" s="42">
        <v>0</v>
      </c>
      <c r="L34" s="42">
        <v>0</v>
      </c>
      <c r="M34" s="43" t="s">
        <v>38</v>
      </c>
    </row>
    <row r="35" spans="1:13" s="35" customFormat="1" ht="13.5" customHeight="1" thickBot="1">
      <c r="A35" s="276" t="s">
        <v>19</v>
      </c>
      <c r="B35" s="277"/>
      <c r="C35" s="277"/>
      <c r="D35" s="277"/>
      <c r="E35" s="277"/>
      <c r="F35" s="1">
        <f>F34</f>
        <v>14065</v>
      </c>
      <c r="G35" s="1">
        <f t="shared" ref="G35:L35" si="6">G34</f>
        <v>0</v>
      </c>
      <c r="H35" s="1">
        <f t="shared" si="6"/>
        <v>0</v>
      </c>
      <c r="I35" s="1">
        <f t="shared" si="6"/>
        <v>0</v>
      </c>
      <c r="J35" s="1">
        <f t="shared" si="6"/>
        <v>0</v>
      </c>
      <c r="K35" s="1">
        <f t="shared" si="6"/>
        <v>0</v>
      </c>
      <c r="L35" s="1">
        <f t="shared" si="6"/>
        <v>0</v>
      </c>
      <c r="M35" s="3"/>
    </row>
    <row r="36" spans="1:13" s="21" customFormat="1" ht="13.5" customHeight="1" thickBot="1">
      <c r="A36" s="20"/>
      <c r="B36" s="20"/>
      <c r="C36" s="20"/>
      <c r="D36" s="20"/>
      <c r="E36" s="20"/>
      <c r="F36" s="20"/>
      <c r="G36" s="20"/>
      <c r="H36" s="20"/>
      <c r="I36" s="20"/>
      <c r="J36" s="20"/>
      <c r="K36" s="20"/>
      <c r="L36" s="20"/>
      <c r="M36" s="20"/>
    </row>
    <row r="37" spans="1:13" s="35" customFormat="1" ht="71.25">
      <c r="A37" s="36" t="s">
        <v>0</v>
      </c>
      <c r="B37" s="37" t="s">
        <v>1</v>
      </c>
      <c r="C37" s="37" t="s">
        <v>2</v>
      </c>
      <c r="D37" s="77" t="s">
        <v>3</v>
      </c>
      <c r="E37" s="77" t="s">
        <v>4</v>
      </c>
      <c r="F37" s="39" t="s">
        <v>5</v>
      </c>
      <c r="G37" s="77" t="s">
        <v>6</v>
      </c>
      <c r="H37" s="77" t="s">
        <v>10</v>
      </c>
      <c r="I37" s="77" t="s">
        <v>11</v>
      </c>
      <c r="J37" s="77" t="s">
        <v>8</v>
      </c>
      <c r="K37" s="77" t="s">
        <v>9</v>
      </c>
      <c r="L37" s="39" t="s">
        <v>7</v>
      </c>
      <c r="M37" s="78" t="s">
        <v>20</v>
      </c>
    </row>
    <row r="38" spans="1:13" s="35" customFormat="1" ht="39" thickBot="1">
      <c r="A38" s="66">
        <v>43913</v>
      </c>
      <c r="B38" s="196" t="s">
        <v>35</v>
      </c>
      <c r="C38" s="196" t="s">
        <v>36</v>
      </c>
      <c r="D38" s="196" t="s">
        <v>37</v>
      </c>
      <c r="E38" s="44" t="s">
        <v>29</v>
      </c>
      <c r="F38" s="197">
        <v>14065</v>
      </c>
      <c r="G38" s="41">
        <v>0</v>
      </c>
      <c r="H38" s="41">
        <v>0</v>
      </c>
      <c r="I38" s="42">
        <v>0</v>
      </c>
      <c r="J38" s="42">
        <v>0</v>
      </c>
      <c r="K38" s="42">
        <v>0</v>
      </c>
      <c r="L38" s="42">
        <v>0</v>
      </c>
      <c r="M38" s="43" t="s">
        <v>38</v>
      </c>
    </row>
    <row r="39" spans="1:13" s="35" customFormat="1" ht="13.5" customHeight="1" thickBot="1">
      <c r="A39" s="276" t="s">
        <v>19</v>
      </c>
      <c r="B39" s="277"/>
      <c r="C39" s="277"/>
      <c r="D39" s="277"/>
      <c r="E39" s="277"/>
      <c r="F39" s="1">
        <f>F38</f>
        <v>14065</v>
      </c>
      <c r="G39" s="1">
        <f t="shared" ref="G39:L39" si="7">G38</f>
        <v>0</v>
      </c>
      <c r="H39" s="1">
        <f t="shared" si="7"/>
        <v>0</v>
      </c>
      <c r="I39" s="1">
        <f t="shared" si="7"/>
        <v>0</v>
      </c>
      <c r="J39" s="1">
        <f t="shared" si="7"/>
        <v>0</v>
      </c>
      <c r="K39" s="1">
        <f t="shared" si="7"/>
        <v>0</v>
      </c>
      <c r="L39" s="1">
        <f t="shared" si="7"/>
        <v>0</v>
      </c>
      <c r="M39" s="3"/>
    </row>
    <row r="40" spans="1:13" s="21" customFormat="1" ht="13.5" customHeight="1" thickBot="1">
      <c r="A40" s="20"/>
      <c r="B40" s="20"/>
      <c r="C40" s="20"/>
      <c r="D40" s="20"/>
      <c r="E40" s="20"/>
      <c r="F40" s="20"/>
      <c r="G40" s="20"/>
      <c r="H40" s="20"/>
      <c r="I40" s="20"/>
      <c r="J40" s="20"/>
      <c r="K40" s="20"/>
      <c r="L40" s="20"/>
      <c r="M40" s="20"/>
    </row>
    <row r="41" spans="1:13" s="35" customFormat="1" ht="71.25">
      <c r="A41" s="36" t="s">
        <v>0</v>
      </c>
      <c r="B41" s="37" t="s">
        <v>1</v>
      </c>
      <c r="C41" s="37" t="s">
        <v>2</v>
      </c>
      <c r="D41" s="77" t="s">
        <v>3</v>
      </c>
      <c r="E41" s="77" t="s">
        <v>4</v>
      </c>
      <c r="F41" s="39" t="s">
        <v>5</v>
      </c>
      <c r="G41" s="77" t="s">
        <v>6</v>
      </c>
      <c r="H41" s="77" t="s">
        <v>10</v>
      </c>
      <c r="I41" s="77" t="s">
        <v>11</v>
      </c>
      <c r="J41" s="77" t="s">
        <v>8</v>
      </c>
      <c r="K41" s="77" t="s">
        <v>9</v>
      </c>
      <c r="L41" s="39" t="s">
        <v>7</v>
      </c>
      <c r="M41" s="78" t="s">
        <v>20</v>
      </c>
    </row>
    <row r="42" spans="1:13" s="35" customFormat="1" ht="39" thickBot="1">
      <c r="A42" s="66">
        <v>43911</v>
      </c>
      <c r="B42" s="189" t="s">
        <v>35</v>
      </c>
      <c r="C42" s="189" t="s">
        <v>36</v>
      </c>
      <c r="D42" s="189" t="s">
        <v>37</v>
      </c>
      <c r="E42" s="44" t="s">
        <v>29</v>
      </c>
      <c r="F42" s="190">
        <v>14065</v>
      </c>
      <c r="G42" s="41">
        <v>0</v>
      </c>
      <c r="H42" s="41">
        <v>0</v>
      </c>
      <c r="I42" s="42">
        <v>0</v>
      </c>
      <c r="J42" s="42">
        <v>0</v>
      </c>
      <c r="K42" s="42">
        <v>0</v>
      </c>
      <c r="L42" s="42">
        <v>0</v>
      </c>
      <c r="M42" s="43" t="s">
        <v>38</v>
      </c>
    </row>
    <row r="43" spans="1:13" s="35" customFormat="1" ht="13.5" customHeight="1" thickBot="1">
      <c r="A43" s="276" t="s">
        <v>19</v>
      </c>
      <c r="B43" s="277"/>
      <c r="C43" s="277"/>
      <c r="D43" s="277"/>
      <c r="E43" s="277"/>
      <c r="F43" s="1">
        <f>F42</f>
        <v>14065</v>
      </c>
      <c r="G43" s="1">
        <f t="shared" ref="G43:L43" si="8">G42</f>
        <v>0</v>
      </c>
      <c r="H43" s="1">
        <f t="shared" si="8"/>
        <v>0</v>
      </c>
      <c r="I43" s="1">
        <f t="shared" si="8"/>
        <v>0</v>
      </c>
      <c r="J43" s="1">
        <f t="shared" si="8"/>
        <v>0</v>
      </c>
      <c r="K43" s="1">
        <f t="shared" si="8"/>
        <v>0</v>
      </c>
      <c r="L43" s="1">
        <f t="shared" si="8"/>
        <v>0</v>
      </c>
      <c r="M43" s="3"/>
    </row>
    <row r="44" spans="1:13" s="21" customFormat="1" ht="13.5" customHeight="1" thickBot="1">
      <c r="A44" s="20"/>
      <c r="B44" s="20"/>
      <c r="C44" s="20"/>
      <c r="D44" s="20"/>
      <c r="E44" s="20"/>
      <c r="F44" s="20"/>
      <c r="G44" s="20"/>
      <c r="H44" s="20"/>
      <c r="I44" s="20"/>
      <c r="J44" s="20"/>
      <c r="K44" s="20"/>
      <c r="L44" s="20"/>
      <c r="M44" s="20"/>
    </row>
    <row r="45" spans="1:13" s="35" customFormat="1" ht="71.25">
      <c r="A45" s="36" t="s">
        <v>0</v>
      </c>
      <c r="B45" s="37" t="s">
        <v>1</v>
      </c>
      <c r="C45" s="37" t="s">
        <v>2</v>
      </c>
      <c r="D45" s="77" t="s">
        <v>3</v>
      </c>
      <c r="E45" s="77" t="s">
        <v>4</v>
      </c>
      <c r="F45" s="39" t="s">
        <v>5</v>
      </c>
      <c r="G45" s="77" t="s">
        <v>6</v>
      </c>
      <c r="H45" s="77" t="s">
        <v>10</v>
      </c>
      <c r="I45" s="77" t="s">
        <v>11</v>
      </c>
      <c r="J45" s="77" t="s">
        <v>8</v>
      </c>
      <c r="K45" s="77" t="s">
        <v>9</v>
      </c>
      <c r="L45" s="39" t="s">
        <v>7</v>
      </c>
      <c r="M45" s="78" t="s">
        <v>20</v>
      </c>
    </row>
    <row r="46" spans="1:13" s="35" customFormat="1" ht="39" thickBot="1">
      <c r="A46" s="66">
        <v>43910</v>
      </c>
      <c r="B46" s="189" t="s">
        <v>35</v>
      </c>
      <c r="C46" s="189" t="s">
        <v>36</v>
      </c>
      <c r="D46" s="189" t="s">
        <v>37</v>
      </c>
      <c r="E46" s="44" t="s">
        <v>29</v>
      </c>
      <c r="F46" s="190">
        <v>14065</v>
      </c>
      <c r="G46" s="41">
        <v>0</v>
      </c>
      <c r="H46" s="41">
        <v>0</v>
      </c>
      <c r="I46" s="42">
        <v>0</v>
      </c>
      <c r="J46" s="42">
        <v>0</v>
      </c>
      <c r="K46" s="42">
        <v>0</v>
      </c>
      <c r="L46" s="42">
        <v>0</v>
      </c>
      <c r="M46" s="43" t="s">
        <v>38</v>
      </c>
    </row>
    <row r="47" spans="1:13" s="35" customFormat="1" ht="13.5" customHeight="1" thickBot="1">
      <c r="A47" s="276" t="s">
        <v>19</v>
      </c>
      <c r="B47" s="277"/>
      <c r="C47" s="277"/>
      <c r="D47" s="277"/>
      <c r="E47" s="277"/>
      <c r="F47" s="1">
        <f>F46</f>
        <v>14065</v>
      </c>
      <c r="G47" s="1">
        <f t="shared" ref="G47:L47" si="9">G46</f>
        <v>0</v>
      </c>
      <c r="H47" s="1">
        <f t="shared" si="9"/>
        <v>0</v>
      </c>
      <c r="I47" s="1">
        <f t="shared" si="9"/>
        <v>0</v>
      </c>
      <c r="J47" s="1">
        <f t="shared" si="9"/>
        <v>0</v>
      </c>
      <c r="K47" s="1">
        <f t="shared" si="9"/>
        <v>0</v>
      </c>
      <c r="L47" s="1">
        <f t="shared" si="9"/>
        <v>0</v>
      </c>
      <c r="M47" s="3"/>
    </row>
    <row r="48" spans="1:13" s="35" customFormat="1" ht="13.5" customHeight="1" thickBot="1">
      <c r="A48" s="20"/>
      <c r="B48" s="20"/>
      <c r="C48" s="20"/>
      <c r="D48" s="20"/>
      <c r="E48" s="20"/>
      <c r="F48" s="20"/>
      <c r="G48" s="20"/>
      <c r="H48" s="20"/>
      <c r="I48" s="20"/>
      <c r="J48" s="20"/>
      <c r="K48" s="20"/>
      <c r="L48" s="20"/>
      <c r="M48" s="20"/>
    </row>
    <row r="49" spans="1:13" s="35" customFormat="1" ht="71.25">
      <c r="A49" s="36" t="s">
        <v>0</v>
      </c>
      <c r="B49" s="37" t="s">
        <v>1</v>
      </c>
      <c r="C49" s="37" t="s">
        <v>2</v>
      </c>
      <c r="D49" s="77" t="s">
        <v>3</v>
      </c>
      <c r="E49" s="77" t="s">
        <v>4</v>
      </c>
      <c r="F49" s="39" t="s">
        <v>5</v>
      </c>
      <c r="G49" s="77" t="s">
        <v>6</v>
      </c>
      <c r="H49" s="77" t="s">
        <v>10</v>
      </c>
      <c r="I49" s="77" t="s">
        <v>11</v>
      </c>
      <c r="J49" s="77" t="s">
        <v>8</v>
      </c>
      <c r="K49" s="77" t="s">
        <v>9</v>
      </c>
      <c r="L49" s="39" t="s">
        <v>7</v>
      </c>
      <c r="M49" s="78" t="s">
        <v>20</v>
      </c>
    </row>
    <row r="50" spans="1:13" s="35" customFormat="1" ht="39" thickBot="1">
      <c r="A50" s="66">
        <v>43909</v>
      </c>
      <c r="B50" s="182" t="s">
        <v>35</v>
      </c>
      <c r="C50" s="182" t="s">
        <v>36</v>
      </c>
      <c r="D50" s="182" t="s">
        <v>37</v>
      </c>
      <c r="E50" s="44" t="s">
        <v>29</v>
      </c>
      <c r="F50" s="183">
        <v>14065</v>
      </c>
      <c r="G50" s="41">
        <v>0</v>
      </c>
      <c r="H50" s="41">
        <v>0</v>
      </c>
      <c r="I50" s="42">
        <v>0</v>
      </c>
      <c r="J50" s="42">
        <v>0</v>
      </c>
      <c r="K50" s="42">
        <v>0</v>
      </c>
      <c r="L50" s="42">
        <v>0</v>
      </c>
      <c r="M50" s="43" t="s">
        <v>38</v>
      </c>
    </row>
    <row r="51" spans="1:13" s="35" customFormat="1" ht="13.5" customHeight="1" thickBot="1">
      <c r="A51" s="276" t="s">
        <v>19</v>
      </c>
      <c r="B51" s="277"/>
      <c r="C51" s="277"/>
      <c r="D51" s="277"/>
      <c r="E51" s="277"/>
      <c r="F51" s="1">
        <f>F50</f>
        <v>14065</v>
      </c>
      <c r="G51" s="1">
        <f t="shared" ref="G51:L51" si="10">G50</f>
        <v>0</v>
      </c>
      <c r="H51" s="1">
        <f t="shared" si="10"/>
        <v>0</v>
      </c>
      <c r="I51" s="1">
        <f t="shared" si="10"/>
        <v>0</v>
      </c>
      <c r="J51" s="1">
        <f t="shared" si="10"/>
        <v>0</v>
      </c>
      <c r="K51" s="1">
        <f t="shared" si="10"/>
        <v>0</v>
      </c>
      <c r="L51" s="1">
        <f t="shared" si="10"/>
        <v>0</v>
      </c>
      <c r="M51" s="3"/>
    </row>
    <row r="52" spans="1:13" s="21" customFormat="1" ht="13.5" customHeight="1" thickBot="1">
      <c r="A52" s="20"/>
      <c r="B52" s="20"/>
      <c r="C52" s="20"/>
      <c r="D52" s="20"/>
      <c r="E52" s="20"/>
      <c r="F52" s="20"/>
      <c r="G52" s="20"/>
      <c r="H52" s="20"/>
      <c r="I52" s="20"/>
      <c r="J52" s="20"/>
      <c r="K52" s="20"/>
      <c r="L52" s="20"/>
      <c r="M52" s="20"/>
    </row>
    <row r="53" spans="1:13" s="35" customFormat="1" ht="71.25">
      <c r="A53" s="36" t="s">
        <v>0</v>
      </c>
      <c r="B53" s="37" t="s">
        <v>1</v>
      </c>
      <c r="C53" s="37" t="s">
        <v>2</v>
      </c>
      <c r="D53" s="77" t="s">
        <v>3</v>
      </c>
      <c r="E53" s="77" t="s">
        <v>4</v>
      </c>
      <c r="F53" s="39" t="s">
        <v>5</v>
      </c>
      <c r="G53" s="77" t="s">
        <v>6</v>
      </c>
      <c r="H53" s="77" t="s">
        <v>10</v>
      </c>
      <c r="I53" s="77" t="s">
        <v>11</v>
      </c>
      <c r="J53" s="77" t="s">
        <v>8</v>
      </c>
      <c r="K53" s="77" t="s">
        <v>9</v>
      </c>
      <c r="L53" s="39" t="s">
        <v>7</v>
      </c>
      <c r="M53" s="78" t="s">
        <v>20</v>
      </c>
    </row>
    <row r="54" spans="1:13" s="35" customFormat="1" ht="39" thickBot="1">
      <c r="A54" s="66">
        <v>43908</v>
      </c>
      <c r="B54" s="175" t="s">
        <v>35</v>
      </c>
      <c r="C54" s="175" t="s">
        <v>36</v>
      </c>
      <c r="D54" s="175" t="s">
        <v>37</v>
      </c>
      <c r="E54" s="44" t="s">
        <v>29</v>
      </c>
      <c r="F54" s="176">
        <v>14065</v>
      </c>
      <c r="G54" s="41">
        <v>0</v>
      </c>
      <c r="H54" s="41">
        <v>0</v>
      </c>
      <c r="I54" s="42">
        <v>0</v>
      </c>
      <c r="J54" s="42">
        <v>0</v>
      </c>
      <c r="K54" s="42">
        <v>0</v>
      </c>
      <c r="L54" s="42">
        <v>0</v>
      </c>
      <c r="M54" s="43" t="s">
        <v>38</v>
      </c>
    </row>
    <row r="55" spans="1:13" s="35" customFormat="1" ht="13.5" customHeight="1" thickBot="1">
      <c r="A55" s="276" t="s">
        <v>19</v>
      </c>
      <c r="B55" s="277"/>
      <c r="C55" s="277"/>
      <c r="D55" s="277"/>
      <c r="E55" s="277"/>
      <c r="F55" s="1">
        <f>F54</f>
        <v>14065</v>
      </c>
      <c r="G55" s="1">
        <f t="shared" ref="G55:L55" si="11">G54</f>
        <v>0</v>
      </c>
      <c r="H55" s="1">
        <f t="shared" si="11"/>
        <v>0</v>
      </c>
      <c r="I55" s="1">
        <f t="shared" si="11"/>
        <v>0</v>
      </c>
      <c r="J55" s="1">
        <f t="shared" si="11"/>
        <v>0</v>
      </c>
      <c r="K55" s="1">
        <f t="shared" si="11"/>
        <v>0</v>
      </c>
      <c r="L55" s="1">
        <f t="shared" si="11"/>
        <v>0</v>
      </c>
      <c r="M55" s="3"/>
    </row>
    <row r="56" spans="1:13" s="21" customFormat="1" ht="13.5" customHeight="1" thickBot="1">
      <c r="A56" s="20"/>
      <c r="B56" s="20"/>
      <c r="C56" s="20"/>
      <c r="D56" s="20"/>
      <c r="E56" s="20"/>
      <c r="F56" s="20"/>
      <c r="G56" s="20"/>
      <c r="H56" s="20"/>
      <c r="I56" s="20"/>
      <c r="J56" s="20"/>
      <c r="K56" s="20"/>
      <c r="L56" s="20"/>
      <c r="M56" s="20"/>
    </row>
    <row r="57" spans="1:13" s="35" customFormat="1" ht="71.25">
      <c r="A57" s="36" t="s">
        <v>0</v>
      </c>
      <c r="B57" s="37" t="s">
        <v>1</v>
      </c>
      <c r="C57" s="37" t="s">
        <v>2</v>
      </c>
      <c r="D57" s="77" t="s">
        <v>3</v>
      </c>
      <c r="E57" s="77" t="s">
        <v>4</v>
      </c>
      <c r="F57" s="39" t="s">
        <v>5</v>
      </c>
      <c r="G57" s="77" t="s">
        <v>6</v>
      </c>
      <c r="H57" s="77" t="s">
        <v>10</v>
      </c>
      <c r="I57" s="77" t="s">
        <v>11</v>
      </c>
      <c r="J57" s="77" t="s">
        <v>8</v>
      </c>
      <c r="K57" s="77" t="s">
        <v>9</v>
      </c>
      <c r="L57" s="39" t="s">
        <v>7</v>
      </c>
      <c r="M57" s="78" t="s">
        <v>20</v>
      </c>
    </row>
    <row r="58" spans="1:13" s="35" customFormat="1" ht="39" thickBot="1">
      <c r="A58" s="66">
        <v>43907</v>
      </c>
      <c r="B58" s="168" t="s">
        <v>35</v>
      </c>
      <c r="C58" s="168" t="s">
        <v>36</v>
      </c>
      <c r="D58" s="168" t="s">
        <v>37</v>
      </c>
      <c r="E58" s="44" t="s">
        <v>29</v>
      </c>
      <c r="F58" s="169">
        <v>14065</v>
      </c>
      <c r="G58" s="41">
        <v>0</v>
      </c>
      <c r="H58" s="41">
        <v>0</v>
      </c>
      <c r="I58" s="42">
        <v>0</v>
      </c>
      <c r="J58" s="42">
        <v>0</v>
      </c>
      <c r="K58" s="42">
        <v>0</v>
      </c>
      <c r="L58" s="42">
        <v>0</v>
      </c>
      <c r="M58" s="43" t="s">
        <v>38</v>
      </c>
    </row>
    <row r="59" spans="1:13" s="35" customFormat="1" ht="13.5" customHeight="1" thickBot="1">
      <c r="A59" s="276" t="s">
        <v>19</v>
      </c>
      <c r="B59" s="277"/>
      <c r="C59" s="277"/>
      <c r="D59" s="277"/>
      <c r="E59" s="277"/>
      <c r="F59" s="1">
        <f>F58</f>
        <v>14065</v>
      </c>
      <c r="G59" s="1">
        <f t="shared" ref="G59:L59" si="12">G58</f>
        <v>0</v>
      </c>
      <c r="H59" s="1">
        <f t="shared" si="12"/>
        <v>0</v>
      </c>
      <c r="I59" s="1">
        <f t="shared" si="12"/>
        <v>0</v>
      </c>
      <c r="J59" s="1">
        <f t="shared" si="12"/>
        <v>0</v>
      </c>
      <c r="K59" s="1">
        <f t="shared" si="12"/>
        <v>0</v>
      </c>
      <c r="L59" s="1">
        <f t="shared" si="12"/>
        <v>0</v>
      </c>
      <c r="M59" s="3"/>
    </row>
    <row r="60" spans="1:13" s="21" customFormat="1" ht="13.5" customHeight="1" thickBot="1">
      <c r="A60" s="20"/>
      <c r="B60" s="20"/>
      <c r="C60" s="20"/>
      <c r="D60" s="20"/>
      <c r="E60" s="20"/>
      <c r="F60" s="20"/>
      <c r="G60" s="20"/>
      <c r="H60" s="20"/>
      <c r="I60" s="20"/>
      <c r="J60" s="20"/>
      <c r="K60" s="20"/>
      <c r="L60" s="20"/>
      <c r="M60" s="20"/>
    </row>
    <row r="61" spans="1:13" s="35" customFormat="1" ht="71.25">
      <c r="A61" s="36" t="s">
        <v>0</v>
      </c>
      <c r="B61" s="37" t="s">
        <v>1</v>
      </c>
      <c r="C61" s="37" t="s">
        <v>2</v>
      </c>
      <c r="D61" s="77" t="s">
        <v>3</v>
      </c>
      <c r="E61" s="77" t="s">
        <v>4</v>
      </c>
      <c r="F61" s="39" t="s">
        <v>5</v>
      </c>
      <c r="G61" s="77" t="s">
        <v>6</v>
      </c>
      <c r="H61" s="77" t="s">
        <v>10</v>
      </c>
      <c r="I61" s="77" t="s">
        <v>11</v>
      </c>
      <c r="J61" s="77" t="s">
        <v>8</v>
      </c>
      <c r="K61" s="77" t="s">
        <v>9</v>
      </c>
      <c r="L61" s="39" t="s">
        <v>7</v>
      </c>
      <c r="M61" s="78" t="s">
        <v>20</v>
      </c>
    </row>
    <row r="62" spans="1:13" s="35" customFormat="1" ht="39" thickBot="1">
      <c r="A62" s="66">
        <v>43906</v>
      </c>
      <c r="B62" s="161" t="s">
        <v>35</v>
      </c>
      <c r="C62" s="161" t="s">
        <v>36</v>
      </c>
      <c r="D62" s="161" t="s">
        <v>37</v>
      </c>
      <c r="E62" s="44" t="s">
        <v>29</v>
      </c>
      <c r="F62" s="162">
        <v>14065</v>
      </c>
      <c r="G62" s="41">
        <v>0</v>
      </c>
      <c r="H62" s="41">
        <v>0</v>
      </c>
      <c r="I62" s="42">
        <v>0</v>
      </c>
      <c r="J62" s="42">
        <v>0</v>
      </c>
      <c r="K62" s="42">
        <v>0</v>
      </c>
      <c r="L62" s="42">
        <v>0</v>
      </c>
      <c r="M62" s="43" t="s">
        <v>38</v>
      </c>
    </row>
    <row r="63" spans="1:13" s="35" customFormat="1" ht="13.5" customHeight="1" thickBot="1">
      <c r="A63" s="276" t="s">
        <v>19</v>
      </c>
      <c r="B63" s="277"/>
      <c r="C63" s="277"/>
      <c r="D63" s="277"/>
      <c r="E63" s="277"/>
      <c r="F63" s="1">
        <f>F62</f>
        <v>14065</v>
      </c>
      <c r="G63" s="1">
        <f t="shared" ref="G63:L63" si="13">G62</f>
        <v>0</v>
      </c>
      <c r="H63" s="1">
        <f t="shared" si="13"/>
        <v>0</v>
      </c>
      <c r="I63" s="1">
        <f t="shared" si="13"/>
        <v>0</v>
      </c>
      <c r="J63" s="1">
        <f t="shared" si="13"/>
        <v>0</v>
      </c>
      <c r="K63" s="1">
        <f t="shared" si="13"/>
        <v>0</v>
      </c>
      <c r="L63" s="1">
        <f t="shared" si="13"/>
        <v>0</v>
      </c>
      <c r="M63" s="3"/>
    </row>
    <row r="64" spans="1:13" s="21" customFormat="1" ht="13.5" customHeight="1" thickBot="1">
      <c r="A64" s="20"/>
      <c r="B64" s="20"/>
      <c r="C64" s="20"/>
      <c r="D64" s="20"/>
      <c r="E64" s="20"/>
      <c r="F64" s="20"/>
      <c r="G64" s="20"/>
      <c r="H64" s="20"/>
      <c r="I64" s="20"/>
      <c r="J64" s="20"/>
      <c r="K64" s="20"/>
      <c r="L64" s="20"/>
      <c r="M64" s="20"/>
    </row>
    <row r="65" spans="1:13" s="35" customFormat="1" ht="71.25">
      <c r="A65" s="36" t="s">
        <v>0</v>
      </c>
      <c r="B65" s="37" t="s">
        <v>1</v>
      </c>
      <c r="C65" s="37" t="s">
        <v>2</v>
      </c>
      <c r="D65" s="77" t="s">
        <v>3</v>
      </c>
      <c r="E65" s="77" t="s">
        <v>4</v>
      </c>
      <c r="F65" s="39" t="s">
        <v>5</v>
      </c>
      <c r="G65" s="77" t="s">
        <v>6</v>
      </c>
      <c r="H65" s="77" t="s">
        <v>10</v>
      </c>
      <c r="I65" s="77" t="s">
        <v>11</v>
      </c>
      <c r="J65" s="77" t="s">
        <v>8</v>
      </c>
      <c r="K65" s="77" t="s">
        <v>9</v>
      </c>
      <c r="L65" s="39" t="s">
        <v>7</v>
      </c>
      <c r="M65" s="78" t="s">
        <v>20</v>
      </c>
    </row>
    <row r="66" spans="1:13" s="35" customFormat="1" ht="39" thickBot="1">
      <c r="A66" s="66">
        <v>43904</v>
      </c>
      <c r="B66" s="150" t="s">
        <v>35</v>
      </c>
      <c r="C66" s="150" t="s">
        <v>36</v>
      </c>
      <c r="D66" s="150" t="s">
        <v>37</v>
      </c>
      <c r="E66" s="44" t="s">
        <v>29</v>
      </c>
      <c r="F66" s="151">
        <v>14065</v>
      </c>
      <c r="G66" s="41">
        <v>0</v>
      </c>
      <c r="H66" s="41">
        <v>0</v>
      </c>
      <c r="I66" s="42">
        <v>0</v>
      </c>
      <c r="J66" s="42">
        <v>0</v>
      </c>
      <c r="K66" s="42">
        <v>0</v>
      </c>
      <c r="L66" s="42">
        <v>0</v>
      </c>
      <c r="M66" s="43" t="s">
        <v>38</v>
      </c>
    </row>
    <row r="67" spans="1:13" s="35" customFormat="1" ht="13.5" customHeight="1" thickBot="1">
      <c r="A67" s="276" t="s">
        <v>19</v>
      </c>
      <c r="B67" s="277"/>
      <c r="C67" s="277"/>
      <c r="D67" s="277"/>
      <c r="E67" s="277"/>
      <c r="F67" s="1">
        <f>F66</f>
        <v>14065</v>
      </c>
      <c r="G67" s="1">
        <f t="shared" ref="G67:L67" si="14">G66</f>
        <v>0</v>
      </c>
      <c r="H67" s="1">
        <f t="shared" si="14"/>
        <v>0</v>
      </c>
      <c r="I67" s="1">
        <f t="shared" si="14"/>
        <v>0</v>
      </c>
      <c r="J67" s="1">
        <f t="shared" si="14"/>
        <v>0</v>
      </c>
      <c r="K67" s="1">
        <f t="shared" si="14"/>
        <v>0</v>
      </c>
      <c r="L67" s="1">
        <f t="shared" si="14"/>
        <v>0</v>
      </c>
      <c r="M67" s="3"/>
    </row>
    <row r="68" spans="1:13" s="21" customFormat="1" ht="13.5" customHeight="1" thickBot="1">
      <c r="A68" s="20"/>
      <c r="B68" s="20"/>
      <c r="C68" s="20"/>
      <c r="D68" s="20"/>
      <c r="E68" s="20"/>
      <c r="F68" s="20"/>
      <c r="G68" s="20"/>
      <c r="H68" s="20"/>
      <c r="I68" s="20"/>
      <c r="J68" s="20"/>
      <c r="K68" s="20"/>
      <c r="L68" s="20"/>
      <c r="M68" s="20"/>
    </row>
    <row r="69" spans="1:13" s="35" customFormat="1" ht="71.25">
      <c r="A69" s="36" t="s">
        <v>0</v>
      </c>
      <c r="B69" s="37" t="s">
        <v>1</v>
      </c>
      <c r="C69" s="37" t="s">
        <v>2</v>
      </c>
      <c r="D69" s="77" t="s">
        <v>3</v>
      </c>
      <c r="E69" s="77" t="s">
        <v>4</v>
      </c>
      <c r="F69" s="39" t="s">
        <v>5</v>
      </c>
      <c r="G69" s="77" t="s">
        <v>6</v>
      </c>
      <c r="H69" s="77" t="s">
        <v>10</v>
      </c>
      <c r="I69" s="77" t="s">
        <v>11</v>
      </c>
      <c r="J69" s="77" t="s">
        <v>8</v>
      </c>
      <c r="K69" s="77" t="s">
        <v>9</v>
      </c>
      <c r="L69" s="39" t="s">
        <v>7</v>
      </c>
      <c r="M69" s="78" t="s">
        <v>20</v>
      </c>
    </row>
    <row r="70" spans="1:13" s="35" customFormat="1" ht="39" thickBot="1">
      <c r="A70" s="66">
        <v>43903</v>
      </c>
      <c r="B70" s="150" t="s">
        <v>35</v>
      </c>
      <c r="C70" s="150" t="s">
        <v>36</v>
      </c>
      <c r="D70" s="150" t="s">
        <v>37</v>
      </c>
      <c r="E70" s="44" t="s">
        <v>29</v>
      </c>
      <c r="F70" s="151">
        <v>14065</v>
      </c>
      <c r="G70" s="41">
        <v>0</v>
      </c>
      <c r="H70" s="41">
        <v>0</v>
      </c>
      <c r="I70" s="42">
        <v>0</v>
      </c>
      <c r="J70" s="42">
        <v>0</v>
      </c>
      <c r="K70" s="42">
        <v>0</v>
      </c>
      <c r="L70" s="42">
        <v>0</v>
      </c>
      <c r="M70" s="43" t="s">
        <v>38</v>
      </c>
    </row>
    <row r="71" spans="1:13" s="35" customFormat="1" ht="13.5" customHeight="1" thickBot="1">
      <c r="A71" s="276" t="s">
        <v>19</v>
      </c>
      <c r="B71" s="277"/>
      <c r="C71" s="277"/>
      <c r="D71" s="277"/>
      <c r="E71" s="277"/>
      <c r="F71" s="1">
        <f>F70</f>
        <v>14065</v>
      </c>
      <c r="G71" s="1">
        <f t="shared" ref="G71:L71" si="15">G70</f>
        <v>0</v>
      </c>
      <c r="H71" s="1">
        <f t="shared" si="15"/>
        <v>0</v>
      </c>
      <c r="I71" s="1">
        <f t="shared" si="15"/>
        <v>0</v>
      </c>
      <c r="J71" s="1">
        <f t="shared" si="15"/>
        <v>0</v>
      </c>
      <c r="K71" s="1">
        <f t="shared" si="15"/>
        <v>0</v>
      </c>
      <c r="L71" s="1">
        <f t="shared" si="15"/>
        <v>0</v>
      </c>
      <c r="M71" s="3"/>
    </row>
    <row r="72" spans="1:13" s="21" customFormat="1" thickBot="1">
      <c r="A72" s="20"/>
      <c r="B72" s="20"/>
      <c r="C72" s="20"/>
      <c r="D72" s="20"/>
      <c r="E72" s="20"/>
      <c r="F72" s="20"/>
      <c r="G72" s="20"/>
      <c r="H72" s="20"/>
      <c r="I72" s="20"/>
      <c r="J72" s="20"/>
      <c r="K72" s="20"/>
      <c r="L72" s="20"/>
      <c r="M72" s="20"/>
    </row>
    <row r="73" spans="1:13" s="35" customFormat="1" ht="71.25">
      <c r="A73" s="36" t="s">
        <v>0</v>
      </c>
      <c r="B73" s="37" t="s">
        <v>1</v>
      </c>
      <c r="C73" s="37" t="s">
        <v>2</v>
      </c>
      <c r="D73" s="77" t="s">
        <v>3</v>
      </c>
      <c r="E73" s="77" t="s">
        <v>4</v>
      </c>
      <c r="F73" s="39" t="s">
        <v>5</v>
      </c>
      <c r="G73" s="77" t="s">
        <v>6</v>
      </c>
      <c r="H73" s="77" t="s">
        <v>10</v>
      </c>
      <c r="I73" s="77" t="s">
        <v>11</v>
      </c>
      <c r="J73" s="77" t="s">
        <v>8</v>
      </c>
      <c r="K73" s="77" t="s">
        <v>9</v>
      </c>
      <c r="L73" s="39" t="s">
        <v>7</v>
      </c>
      <c r="M73" s="78" t="s">
        <v>20</v>
      </c>
    </row>
    <row r="74" spans="1:13" s="35" customFormat="1" ht="39" thickBot="1">
      <c r="A74" s="66">
        <v>43902</v>
      </c>
      <c r="B74" s="139" t="s">
        <v>35</v>
      </c>
      <c r="C74" s="139" t="s">
        <v>36</v>
      </c>
      <c r="D74" s="139" t="s">
        <v>37</v>
      </c>
      <c r="E74" s="44" t="s">
        <v>29</v>
      </c>
      <c r="F74" s="140">
        <v>14065</v>
      </c>
      <c r="G74" s="41">
        <v>0</v>
      </c>
      <c r="H74" s="41">
        <v>0</v>
      </c>
      <c r="I74" s="42">
        <v>0</v>
      </c>
      <c r="J74" s="42">
        <v>0</v>
      </c>
      <c r="K74" s="42">
        <v>0</v>
      </c>
      <c r="L74" s="42">
        <v>0</v>
      </c>
      <c r="M74" s="43" t="s">
        <v>38</v>
      </c>
    </row>
    <row r="75" spans="1:13" s="35" customFormat="1" ht="13.5" customHeight="1" thickBot="1">
      <c r="A75" s="276" t="s">
        <v>19</v>
      </c>
      <c r="B75" s="277"/>
      <c r="C75" s="277"/>
      <c r="D75" s="277"/>
      <c r="E75" s="277"/>
      <c r="F75" s="1">
        <f>F74</f>
        <v>14065</v>
      </c>
      <c r="G75" s="1">
        <f t="shared" ref="G75:L75" si="16">G74</f>
        <v>0</v>
      </c>
      <c r="H75" s="1">
        <f t="shared" si="16"/>
        <v>0</v>
      </c>
      <c r="I75" s="1">
        <f t="shared" si="16"/>
        <v>0</v>
      </c>
      <c r="J75" s="1">
        <f t="shared" si="16"/>
        <v>0</v>
      </c>
      <c r="K75" s="1">
        <f t="shared" si="16"/>
        <v>0</v>
      </c>
      <c r="L75" s="1">
        <f t="shared" si="16"/>
        <v>0</v>
      </c>
      <c r="M75" s="3"/>
    </row>
    <row r="76" spans="1:13" s="21" customFormat="1" ht="13.5" customHeight="1" thickBot="1">
      <c r="A76" s="20"/>
      <c r="B76" s="20"/>
      <c r="C76" s="20"/>
      <c r="D76" s="20"/>
      <c r="E76" s="20"/>
      <c r="F76" s="20"/>
      <c r="G76" s="20"/>
      <c r="H76" s="20"/>
      <c r="I76" s="20"/>
      <c r="J76" s="20"/>
      <c r="K76" s="20"/>
      <c r="L76" s="20"/>
      <c r="M76" s="20"/>
    </row>
    <row r="77" spans="1:13" s="35" customFormat="1" ht="71.25">
      <c r="A77" s="36" t="s">
        <v>0</v>
      </c>
      <c r="B77" s="37" t="s">
        <v>1</v>
      </c>
      <c r="C77" s="37" t="s">
        <v>2</v>
      </c>
      <c r="D77" s="77" t="s">
        <v>3</v>
      </c>
      <c r="E77" s="77" t="s">
        <v>4</v>
      </c>
      <c r="F77" s="39" t="s">
        <v>5</v>
      </c>
      <c r="G77" s="77" t="s">
        <v>6</v>
      </c>
      <c r="H77" s="77" t="s">
        <v>10</v>
      </c>
      <c r="I77" s="77" t="s">
        <v>11</v>
      </c>
      <c r="J77" s="77" t="s">
        <v>8</v>
      </c>
      <c r="K77" s="77" t="s">
        <v>9</v>
      </c>
      <c r="L77" s="39" t="s">
        <v>7</v>
      </c>
      <c r="M77" s="78" t="s">
        <v>20</v>
      </c>
    </row>
    <row r="78" spans="1:13" s="35" customFormat="1" ht="39" thickBot="1">
      <c r="A78" s="66">
        <v>43901</v>
      </c>
      <c r="B78" s="127" t="s">
        <v>35</v>
      </c>
      <c r="C78" s="127" t="s">
        <v>36</v>
      </c>
      <c r="D78" s="127" t="s">
        <v>37</v>
      </c>
      <c r="E78" s="44" t="s">
        <v>29</v>
      </c>
      <c r="F78" s="128">
        <v>14065</v>
      </c>
      <c r="G78" s="41">
        <v>0</v>
      </c>
      <c r="H78" s="41">
        <v>0</v>
      </c>
      <c r="I78" s="42">
        <v>0</v>
      </c>
      <c r="J78" s="42">
        <v>0</v>
      </c>
      <c r="K78" s="42">
        <v>0</v>
      </c>
      <c r="L78" s="42">
        <v>0</v>
      </c>
      <c r="M78" s="43" t="s">
        <v>38</v>
      </c>
    </row>
    <row r="79" spans="1:13" s="35" customFormat="1" ht="13.5" customHeight="1" thickBot="1">
      <c r="A79" s="276" t="s">
        <v>19</v>
      </c>
      <c r="B79" s="277"/>
      <c r="C79" s="277"/>
      <c r="D79" s="277"/>
      <c r="E79" s="277"/>
      <c r="F79" s="1">
        <f>F78</f>
        <v>14065</v>
      </c>
      <c r="G79" s="1">
        <f t="shared" ref="G79:L79" si="17">G78</f>
        <v>0</v>
      </c>
      <c r="H79" s="1">
        <f t="shared" si="17"/>
        <v>0</v>
      </c>
      <c r="I79" s="1">
        <f t="shared" si="17"/>
        <v>0</v>
      </c>
      <c r="J79" s="1">
        <f t="shared" si="17"/>
        <v>0</v>
      </c>
      <c r="K79" s="1">
        <f t="shared" si="17"/>
        <v>0</v>
      </c>
      <c r="L79" s="1">
        <f t="shared" si="17"/>
        <v>0</v>
      </c>
      <c r="M79" s="3"/>
    </row>
    <row r="80" spans="1:13" s="21" customFormat="1" ht="13.5" customHeight="1" thickBot="1">
      <c r="A80" s="20"/>
      <c r="B80" s="20"/>
      <c r="C80" s="20"/>
      <c r="D80" s="20"/>
      <c r="E80" s="20"/>
      <c r="F80" s="20"/>
      <c r="G80" s="20"/>
      <c r="H80" s="20"/>
      <c r="I80" s="20"/>
      <c r="J80" s="20"/>
      <c r="K80" s="20"/>
      <c r="L80" s="20"/>
      <c r="M80" s="20"/>
    </row>
    <row r="81" spans="1:13" s="35" customFormat="1" ht="71.25">
      <c r="A81" s="36" t="s">
        <v>0</v>
      </c>
      <c r="B81" s="37" t="s">
        <v>1</v>
      </c>
      <c r="C81" s="37" t="s">
        <v>2</v>
      </c>
      <c r="D81" s="77" t="s">
        <v>3</v>
      </c>
      <c r="E81" s="77" t="s">
        <v>4</v>
      </c>
      <c r="F81" s="39" t="s">
        <v>5</v>
      </c>
      <c r="G81" s="77" t="s">
        <v>6</v>
      </c>
      <c r="H81" s="77" t="s">
        <v>10</v>
      </c>
      <c r="I81" s="77" t="s">
        <v>11</v>
      </c>
      <c r="J81" s="77" t="s">
        <v>8</v>
      </c>
      <c r="K81" s="77" t="s">
        <v>9</v>
      </c>
      <c r="L81" s="39" t="s">
        <v>7</v>
      </c>
      <c r="M81" s="78" t="s">
        <v>20</v>
      </c>
    </row>
    <row r="82" spans="1:13" s="35" customFormat="1" ht="39" thickBot="1">
      <c r="A82" s="66">
        <v>43900</v>
      </c>
      <c r="B82" s="119" t="s">
        <v>35</v>
      </c>
      <c r="C82" s="119" t="s">
        <v>36</v>
      </c>
      <c r="D82" s="119" t="s">
        <v>37</v>
      </c>
      <c r="E82" s="44" t="s">
        <v>29</v>
      </c>
      <c r="F82" s="120">
        <v>14065</v>
      </c>
      <c r="G82" s="41">
        <v>0</v>
      </c>
      <c r="H82" s="41">
        <v>0</v>
      </c>
      <c r="I82" s="42">
        <v>0</v>
      </c>
      <c r="J82" s="42">
        <v>0</v>
      </c>
      <c r="K82" s="42">
        <v>0</v>
      </c>
      <c r="L82" s="42">
        <v>0</v>
      </c>
      <c r="M82" s="43" t="s">
        <v>38</v>
      </c>
    </row>
    <row r="83" spans="1:13" s="35" customFormat="1" ht="13.5" customHeight="1" thickBot="1">
      <c r="A83" s="276" t="s">
        <v>19</v>
      </c>
      <c r="B83" s="277"/>
      <c r="C83" s="277"/>
      <c r="D83" s="277"/>
      <c r="E83" s="277"/>
      <c r="F83" s="1">
        <f>F82</f>
        <v>14065</v>
      </c>
      <c r="G83" s="1">
        <f t="shared" ref="G83:L83" si="18">G82</f>
        <v>0</v>
      </c>
      <c r="H83" s="1">
        <f t="shared" si="18"/>
        <v>0</v>
      </c>
      <c r="I83" s="1">
        <f t="shared" si="18"/>
        <v>0</v>
      </c>
      <c r="J83" s="1">
        <f t="shared" si="18"/>
        <v>0</v>
      </c>
      <c r="K83" s="1">
        <f t="shared" si="18"/>
        <v>0</v>
      </c>
      <c r="L83" s="1">
        <f t="shared" si="18"/>
        <v>0</v>
      </c>
      <c r="M83" s="3"/>
    </row>
    <row r="84" spans="1:13" s="21" customFormat="1" ht="13.5" customHeight="1" thickBot="1">
      <c r="A84" s="20"/>
      <c r="B84" s="20"/>
      <c r="C84" s="20"/>
      <c r="D84" s="20"/>
      <c r="E84" s="20"/>
      <c r="F84" s="20"/>
      <c r="G84" s="20"/>
      <c r="H84" s="20"/>
      <c r="I84" s="20"/>
      <c r="J84" s="20"/>
      <c r="K84" s="20"/>
      <c r="L84" s="20"/>
      <c r="M84" s="20"/>
    </row>
    <row r="85" spans="1:13" s="35" customFormat="1" ht="71.25">
      <c r="A85" s="36" t="s">
        <v>0</v>
      </c>
      <c r="B85" s="37" t="s">
        <v>1</v>
      </c>
      <c r="C85" s="37" t="s">
        <v>2</v>
      </c>
      <c r="D85" s="77" t="s">
        <v>3</v>
      </c>
      <c r="E85" s="77" t="s">
        <v>4</v>
      </c>
      <c r="F85" s="39" t="s">
        <v>5</v>
      </c>
      <c r="G85" s="77" t="s">
        <v>6</v>
      </c>
      <c r="H85" s="77" t="s">
        <v>10</v>
      </c>
      <c r="I85" s="77" t="s">
        <v>11</v>
      </c>
      <c r="J85" s="77" t="s">
        <v>8</v>
      </c>
      <c r="K85" s="77" t="s">
        <v>9</v>
      </c>
      <c r="L85" s="39" t="s">
        <v>7</v>
      </c>
      <c r="M85" s="78" t="s">
        <v>20</v>
      </c>
    </row>
    <row r="86" spans="1:13" s="35" customFormat="1" ht="39" thickBot="1">
      <c r="A86" s="66">
        <v>43899</v>
      </c>
      <c r="B86" s="110" t="s">
        <v>35</v>
      </c>
      <c r="C86" s="110" t="s">
        <v>36</v>
      </c>
      <c r="D86" s="110" t="s">
        <v>37</v>
      </c>
      <c r="E86" s="44" t="s">
        <v>29</v>
      </c>
      <c r="F86" s="111">
        <v>14065</v>
      </c>
      <c r="G86" s="41">
        <v>0</v>
      </c>
      <c r="H86" s="41">
        <v>0</v>
      </c>
      <c r="I86" s="42">
        <v>0</v>
      </c>
      <c r="J86" s="42">
        <v>0</v>
      </c>
      <c r="K86" s="42">
        <v>0</v>
      </c>
      <c r="L86" s="42">
        <v>0</v>
      </c>
      <c r="M86" s="43" t="s">
        <v>38</v>
      </c>
    </row>
    <row r="87" spans="1:13" s="35" customFormat="1" ht="13.5" customHeight="1" thickBot="1">
      <c r="A87" s="276" t="s">
        <v>19</v>
      </c>
      <c r="B87" s="277"/>
      <c r="C87" s="277"/>
      <c r="D87" s="277"/>
      <c r="E87" s="277"/>
      <c r="F87" s="1">
        <f>F86</f>
        <v>14065</v>
      </c>
      <c r="G87" s="1">
        <f t="shared" ref="G87:L87" si="19">G86</f>
        <v>0</v>
      </c>
      <c r="H87" s="1">
        <f t="shared" si="19"/>
        <v>0</v>
      </c>
      <c r="I87" s="1">
        <f t="shared" si="19"/>
        <v>0</v>
      </c>
      <c r="J87" s="1">
        <f t="shared" si="19"/>
        <v>0</v>
      </c>
      <c r="K87" s="1">
        <f t="shared" si="19"/>
        <v>0</v>
      </c>
      <c r="L87" s="1">
        <f t="shared" si="19"/>
        <v>0</v>
      </c>
      <c r="M87" s="3"/>
    </row>
    <row r="88" spans="1:13" s="21" customFormat="1" ht="13.5" customHeight="1" thickBot="1">
      <c r="A88" s="20"/>
      <c r="B88" s="20"/>
      <c r="C88" s="20"/>
      <c r="D88" s="20"/>
      <c r="E88" s="20"/>
      <c r="F88" s="20"/>
      <c r="G88" s="20"/>
      <c r="H88" s="20"/>
      <c r="I88" s="20"/>
      <c r="J88" s="20"/>
      <c r="K88" s="20"/>
      <c r="L88" s="20"/>
      <c r="M88" s="20"/>
    </row>
    <row r="89" spans="1:13" s="35" customFormat="1" ht="71.25">
      <c r="A89" s="36" t="s">
        <v>0</v>
      </c>
      <c r="B89" s="37" t="s">
        <v>1</v>
      </c>
      <c r="C89" s="37" t="s">
        <v>2</v>
      </c>
      <c r="D89" s="77" t="s">
        <v>3</v>
      </c>
      <c r="E89" s="77" t="s">
        <v>4</v>
      </c>
      <c r="F89" s="39" t="s">
        <v>5</v>
      </c>
      <c r="G89" s="77" t="s">
        <v>6</v>
      </c>
      <c r="H89" s="77" t="s">
        <v>10</v>
      </c>
      <c r="I89" s="77" t="s">
        <v>11</v>
      </c>
      <c r="J89" s="77" t="s">
        <v>8</v>
      </c>
      <c r="K89" s="77" t="s">
        <v>9</v>
      </c>
      <c r="L89" s="39" t="s">
        <v>7</v>
      </c>
      <c r="M89" s="78" t="s">
        <v>20</v>
      </c>
    </row>
    <row r="90" spans="1:13" s="35" customFormat="1" ht="39" thickBot="1">
      <c r="A90" s="66">
        <v>43897</v>
      </c>
      <c r="B90" s="103" t="s">
        <v>35</v>
      </c>
      <c r="C90" s="103" t="s">
        <v>36</v>
      </c>
      <c r="D90" s="103" t="s">
        <v>37</v>
      </c>
      <c r="E90" s="44" t="s">
        <v>29</v>
      </c>
      <c r="F90" s="104">
        <v>14065</v>
      </c>
      <c r="G90" s="41">
        <v>0</v>
      </c>
      <c r="H90" s="41">
        <v>0</v>
      </c>
      <c r="I90" s="42">
        <v>0</v>
      </c>
      <c r="J90" s="42">
        <v>0</v>
      </c>
      <c r="K90" s="42">
        <v>0</v>
      </c>
      <c r="L90" s="42">
        <v>0</v>
      </c>
      <c r="M90" s="43" t="s">
        <v>38</v>
      </c>
    </row>
    <row r="91" spans="1:13" s="35" customFormat="1" ht="13.5" customHeight="1" thickBot="1">
      <c r="A91" s="276" t="s">
        <v>19</v>
      </c>
      <c r="B91" s="277"/>
      <c r="C91" s="277"/>
      <c r="D91" s="277"/>
      <c r="E91" s="277"/>
      <c r="F91" s="1">
        <f>F90</f>
        <v>14065</v>
      </c>
      <c r="G91" s="1">
        <f t="shared" ref="G91:L91" si="20">G90</f>
        <v>0</v>
      </c>
      <c r="H91" s="1">
        <f t="shared" si="20"/>
        <v>0</v>
      </c>
      <c r="I91" s="1">
        <f t="shared" si="20"/>
        <v>0</v>
      </c>
      <c r="J91" s="1">
        <f t="shared" si="20"/>
        <v>0</v>
      </c>
      <c r="K91" s="1">
        <f t="shared" si="20"/>
        <v>0</v>
      </c>
      <c r="L91" s="1">
        <f t="shared" si="20"/>
        <v>0</v>
      </c>
      <c r="M91" s="3"/>
    </row>
    <row r="92" spans="1:13" s="21" customFormat="1" ht="13.5" customHeight="1" thickBot="1">
      <c r="A92" s="20"/>
      <c r="B92" s="20"/>
      <c r="C92" s="20"/>
      <c r="D92" s="20"/>
      <c r="E92" s="20"/>
      <c r="F92" s="20"/>
      <c r="G92" s="20"/>
      <c r="H92" s="20"/>
      <c r="I92" s="20"/>
      <c r="J92" s="20"/>
      <c r="K92" s="20"/>
      <c r="L92" s="20"/>
      <c r="M92" s="20"/>
    </row>
    <row r="93" spans="1:13" s="35" customFormat="1" ht="71.25">
      <c r="A93" s="36" t="s">
        <v>0</v>
      </c>
      <c r="B93" s="37" t="s">
        <v>1</v>
      </c>
      <c r="C93" s="37" t="s">
        <v>2</v>
      </c>
      <c r="D93" s="77" t="s">
        <v>3</v>
      </c>
      <c r="E93" s="77" t="s">
        <v>4</v>
      </c>
      <c r="F93" s="39" t="s">
        <v>5</v>
      </c>
      <c r="G93" s="77" t="s">
        <v>6</v>
      </c>
      <c r="H93" s="77" t="s">
        <v>10</v>
      </c>
      <c r="I93" s="77" t="s">
        <v>11</v>
      </c>
      <c r="J93" s="77" t="s">
        <v>8</v>
      </c>
      <c r="K93" s="77" t="s">
        <v>9</v>
      </c>
      <c r="L93" s="39" t="s">
        <v>7</v>
      </c>
      <c r="M93" s="78" t="s">
        <v>20</v>
      </c>
    </row>
    <row r="94" spans="1:13" s="35" customFormat="1" ht="39" thickBot="1">
      <c r="A94" s="66">
        <v>43896</v>
      </c>
      <c r="B94" s="99" t="s">
        <v>35</v>
      </c>
      <c r="C94" s="99" t="s">
        <v>36</v>
      </c>
      <c r="D94" s="99" t="s">
        <v>37</v>
      </c>
      <c r="E94" s="44" t="s">
        <v>29</v>
      </c>
      <c r="F94" s="100">
        <v>14065</v>
      </c>
      <c r="G94" s="41">
        <v>0</v>
      </c>
      <c r="H94" s="41">
        <v>0</v>
      </c>
      <c r="I94" s="42">
        <v>0</v>
      </c>
      <c r="J94" s="42">
        <v>0</v>
      </c>
      <c r="K94" s="42">
        <v>0</v>
      </c>
      <c r="L94" s="42">
        <v>0</v>
      </c>
      <c r="M94" s="43" t="s">
        <v>38</v>
      </c>
    </row>
    <row r="95" spans="1:13" s="35" customFormat="1" ht="13.5" customHeight="1" thickBot="1">
      <c r="A95" s="276" t="s">
        <v>19</v>
      </c>
      <c r="B95" s="277"/>
      <c r="C95" s="277"/>
      <c r="D95" s="277"/>
      <c r="E95" s="277"/>
      <c r="F95" s="1">
        <f>F94</f>
        <v>14065</v>
      </c>
      <c r="G95" s="1">
        <f t="shared" ref="G95:L95" si="21">G94</f>
        <v>0</v>
      </c>
      <c r="H95" s="1">
        <f t="shared" si="21"/>
        <v>0</v>
      </c>
      <c r="I95" s="1">
        <f t="shared" si="21"/>
        <v>0</v>
      </c>
      <c r="J95" s="1">
        <f t="shared" si="21"/>
        <v>0</v>
      </c>
      <c r="K95" s="1">
        <f t="shared" si="21"/>
        <v>0</v>
      </c>
      <c r="L95" s="1">
        <f t="shared" si="21"/>
        <v>0</v>
      </c>
      <c r="M95" s="3"/>
    </row>
    <row r="96" spans="1:13" s="21" customFormat="1" thickBot="1">
      <c r="A96" s="20"/>
      <c r="B96" s="20"/>
      <c r="C96" s="20"/>
      <c r="D96" s="20"/>
      <c r="E96" s="20"/>
      <c r="F96" s="20"/>
      <c r="G96" s="20"/>
      <c r="H96" s="20"/>
      <c r="I96" s="20"/>
      <c r="J96" s="20"/>
      <c r="K96" s="20"/>
      <c r="L96" s="20"/>
      <c r="M96" s="20"/>
    </row>
    <row r="97" spans="1:13" s="35" customFormat="1" ht="71.25">
      <c r="A97" s="36" t="s">
        <v>0</v>
      </c>
      <c r="B97" s="37" t="s">
        <v>1</v>
      </c>
      <c r="C97" s="37" t="s">
        <v>2</v>
      </c>
      <c r="D97" s="77" t="s">
        <v>3</v>
      </c>
      <c r="E97" s="77" t="s">
        <v>4</v>
      </c>
      <c r="F97" s="39" t="s">
        <v>5</v>
      </c>
      <c r="G97" s="77" t="s">
        <v>6</v>
      </c>
      <c r="H97" s="77" t="s">
        <v>10</v>
      </c>
      <c r="I97" s="77" t="s">
        <v>11</v>
      </c>
      <c r="J97" s="77" t="s">
        <v>8</v>
      </c>
      <c r="K97" s="77" t="s">
        <v>9</v>
      </c>
      <c r="L97" s="39" t="s">
        <v>7</v>
      </c>
      <c r="M97" s="78" t="s">
        <v>20</v>
      </c>
    </row>
    <row r="98" spans="1:13" s="35" customFormat="1" ht="39" thickBot="1">
      <c r="A98" s="66">
        <v>43895</v>
      </c>
      <c r="B98" s="53" t="s">
        <v>35</v>
      </c>
      <c r="C98" s="53" t="s">
        <v>36</v>
      </c>
      <c r="D98" s="53" t="s">
        <v>37</v>
      </c>
      <c r="E98" s="44" t="s">
        <v>29</v>
      </c>
      <c r="F98" s="54">
        <v>14065</v>
      </c>
      <c r="G98" s="41">
        <v>0</v>
      </c>
      <c r="H98" s="41">
        <v>0</v>
      </c>
      <c r="I98" s="42">
        <v>0</v>
      </c>
      <c r="J98" s="42">
        <v>0</v>
      </c>
      <c r="K98" s="42">
        <v>0</v>
      </c>
      <c r="L98" s="42">
        <v>0</v>
      </c>
      <c r="M98" s="43" t="s">
        <v>38</v>
      </c>
    </row>
    <row r="99" spans="1:13" s="35" customFormat="1" ht="13.5" customHeight="1" thickBot="1">
      <c r="A99" s="276" t="s">
        <v>19</v>
      </c>
      <c r="B99" s="277"/>
      <c r="C99" s="277"/>
      <c r="D99" s="277"/>
      <c r="E99" s="277"/>
      <c r="F99" s="1">
        <f>F98</f>
        <v>14065</v>
      </c>
      <c r="G99" s="1">
        <f t="shared" ref="G99:L99" si="22">G98</f>
        <v>0</v>
      </c>
      <c r="H99" s="1">
        <f t="shared" si="22"/>
        <v>0</v>
      </c>
      <c r="I99" s="1">
        <f t="shared" si="22"/>
        <v>0</v>
      </c>
      <c r="J99" s="1">
        <f t="shared" si="22"/>
        <v>0</v>
      </c>
      <c r="K99" s="1">
        <f t="shared" si="22"/>
        <v>0</v>
      </c>
      <c r="L99" s="1">
        <f t="shared" si="22"/>
        <v>0</v>
      </c>
      <c r="M99" s="3"/>
    </row>
    <row r="100" spans="1:13" s="35" customFormat="1" thickBot="1">
      <c r="A100" s="20"/>
      <c r="B100" s="20"/>
      <c r="C100" s="20"/>
      <c r="D100" s="20"/>
      <c r="E100" s="20"/>
      <c r="F100" s="20"/>
      <c r="G100" s="20"/>
      <c r="H100" s="20"/>
      <c r="I100" s="20"/>
      <c r="J100" s="20"/>
      <c r="K100" s="20"/>
      <c r="L100" s="20"/>
      <c r="M100" s="20"/>
    </row>
    <row r="101" spans="1:13" s="35" customFormat="1" ht="71.25">
      <c r="A101" s="36" t="s">
        <v>0</v>
      </c>
      <c r="B101" s="37" t="s">
        <v>1</v>
      </c>
      <c r="C101" s="37" t="s">
        <v>2</v>
      </c>
      <c r="D101" s="77" t="s">
        <v>3</v>
      </c>
      <c r="E101" s="77" t="s">
        <v>4</v>
      </c>
      <c r="F101" s="39" t="s">
        <v>5</v>
      </c>
      <c r="G101" s="77" t="s">
        <v>6</v>
      </c>
      <c r="H101" s="77" t="s">
        <v>10</v>
      </c>
      <c r="I101" s="77" t="s">
        <v>11</v>
      </c>
      <c r="J101" s="77" t="s">
        <v>8</v>
      </c>
      <c r="K101" s="77" t="s">
        <v>9</v>
      </c>
      <c r="L101" s="39" t="s">
        <v>7</v>
      </c>
      <c r="M101" s="78" t="s">
        <v>20</v>
      </c>
    </row>
    <row r="102" spans="1:13" s="35" customFormat="1" ht="13.5" customHeight="1" thickBot="1">
      <c r="A102" s="66">
        <v>43894</v>
      </c>
      <c r="B102" s="53" t="s">
        <v>35</v>
      </c>
      <c r="C102" s="53" t="s">
        <v>36</v>
      </c>
      <c r="D102" s="53" t="s">
        <v>37</v>
      </c>
      <c r="E102" s="44" t="s">
        <v>29</v>
      </c>
      <c r="F102" s="54">
        <v>14065</v>
      </c>
      <c r="G102" s="41">
        <v>0</v>
      </c>
      <c r="H102" s="41">
        <v>0</v>
      </c>
      <c r="I102" s="42">
        <v>0</v>
      </c>
      <c r="J102" s="42">
        <v>0</v>
      </c>
      <c r="K102" s="42">
        <v>0</v>
      </c>
      <c r="L102" s="42">
        <v>0</v>
      </c>
      <c r="M102" s="43" t="s">
        <v>38</v>
      </c>
    </row>
    <row r="103" spans="1:13" s="35" customFormat="1" ht="13.5" customHeight="1" thickBot="1">
      <c r="A103" s="276" t="s">
        <v>19</v>
      </c>
      <c r="B103" s="277"/>
      <c r="C103" s="277"/>
      <c r="D103" s="277"/>
      <c r="E103" s="277"/>
      <c r="F103" s="1">
        <f>F102</f>
        <v>14065</v>
      </c>
      <c r="G103" s="1">
        <f t="shared" ref="G103:L103" si="23">G102</f>
        <v>0</v>
      </c>
      <c r="H103" s="1">
        <f t="shared" si="23"/>
        <v>0</v>
      </c>
      <c r="I103" s="1">
        <f t="shared" si="23"/>
        <v>0</v>
      </c>
      <c r="J103" s="1">
        <f t="shared" si="23"/>
        <v>0</v>
      </c>
      <c r="K103" s="1">
        <f t="shared" si="23"/>
        <v>0</v>
      </c>
      <c r="L103" s="1">
        <f t="shared" si="23"/>
        <v>0</v>
      </c>
      <c r="M103" s="3"/>
    </row>
    <row r="104" spans="1:13" s="21" customFormat="1" ht="13.5" customHeight="1" thickBot="1">
      <c r="A104" s="20"/>
      <c r="B104" s="20"/>
      <c r="C104" s="20"/>
      <c r="D104" s="20"/>
      <c r="E104" s="20"/>
      <c r="F104" s="20"/>
      <c r="G104" s="20"/>
      <c r="H104" s="20"/>
      <c r="I104" s="20"/>
      <c r="J104" s="20"/>
      <c r="K104" s="20"/>
      <c r="L104" s="20"/>
      <c r="M104" s="20"/>
    </row>
    <row r="105" spans="1:13" s="35" customFormat="1" ht="71.25">
      <c r="A105" s="36" t="s">
        <v>0</v>
      </c>
      <c r="B105" s="37" t="s">
        <v>1</v>
      </c>
      <c r="C105" s="37" t="s">
        <v>2</v>
      </c>
      <c r="D105" s="38" t="s">
        <v>3</v>
      </c>
      <c r="E105" s="38" t="s">
        <v>4</v>
      </c>
      <c r="F105" s="39" t="s">
        <v>5</v>
      </c>
      <c r="G105" s="38" t="s">
        <v>6</v>
      </c>
      <c r="H105" s="38" t="s">
        <v>10</v>
      </c>
      <c r="I105" s="38" t="s">
        <v>11</v>
      </c>
      <c r="J105" s="38" t="s">
        <v>8</v>
      </c>
      <c r="K105" s="38" t="s">
        <v>9</v>
      </c>
      <c r="L105" s="39" t="s">
        <v>7</v>
      </c>
      <c r="M105" s="40" t="s">
        <v>20</v>
      </c>
    </row>
    <row r="106" spans="1:13" s="35" customFormat="1" ht="39" thickBot="1">
      <c r="A106" s="66">
        <v>43893</v>
      </c>
      <c r="B106" s="53" t="s">
        <v>35</v>
      </c>
      <c r="C106" s="53" t="s">
        <v>36</v>
      </c>
      <c r="D106" s="53" t="s">
        <v>37</v>
      </c>
      <c r="E106" s="44" t="s">
        <v>29</v>
      </c>
      <c r="F106" s="54">
        <v>14065</v>
      </c>
      <c r="G106" s="41">
        <v>0</v>
      </c>
      <c r="H106" s="41">
        <v>0</v>
      </c>
      <c r="I106" s="42">
        <v>0</v>
      </c>
      <c r="J106" s="42">
        <v>0</v>
      </c>
      <c r="K106" s="42">
        <v>0</v>
      </c>
      <c r="L106" s="42">
        <v>0</v>
      </c>
      <c r="M106" s="43" t="s">
        <v>38</v>
      </c>
    </row>
    <row r="107" spans="1:13" s="35" customFormat="1" ht="13.5" customHeight="1" thickBot="1">
      <c r="A107" s="276" t="s">
        <v>19</v>
      </c>
      <c r="B107" s="277"/>
      <c r="C107" s="277"/>
      <c r="D107" s="277"/>
      <c r="E107" s="277"/>
      <c r="F107" s="1">
        <f>F106</f>
        <v>14065</v>
      </c>
      <c r="G107" s="1">
        <f t="shared" ref="G107:L107" si="24">G106</f>
        <v>0</v>
      </c>
      <c r="H107" s="1">
        <f t="shared" si="24"/>
        <v>0</v>
      </c>
      <c r="I107" s="1">
        <f t="shared" si="24"/>
        <v>0</v>
      </c>
      <c r="J107" s="1">
        <f t="shared" si="24"/>
        <v>0</v>
      </c>
      <c r="K107" s="1">
        <f t="shared" si="24"/>
        <v>0</v>
      </c>
      <c r="L107" s="1">
        <f t="shared" si="24"/>
        <v>0</v>
      </c>
      <c r="M107" s="3"/>
    </row>
    <row r="108" spans="1:13" s="21" customFormat="1" ht="13.5" customHeight="1" thickBot="1">
      <c r="A108" s="20"/>
      <c r="B108" s="20"/>
      <c r="C108" s="20"/>
      <c r="D108" s="20"/>
      <c r="E108" s="20"/>
      <c r="F108" s="20"/>
      <c r="G108" s="20"/>
      <c r="H108" s="20"/>
      <c r="I108" s="20"/>
      <c r="J108" s="20"/>
      <c r="K108" s="20"/>
      <c r="L108" s="20"/>
      <c r="M108" s="20"/>
    </row>
    <row r="109" spans="1:13" s="35" customFormat="1" ht="71.25">
      <c r="A109" s="36" t="s">
        <v>0</v>
      </c>
      <c r="B109" s="37" t="s">
        <v>1</v>
      </c>
      <c r="C109" s="37" t="s">
        <v>2</v>
      </c>
      <c r="D109" s="38" t="s">
        <v>3</v>
      </c>
      <c r="E109" s="38" t="s">
        <v>4</v>
      </c>
      <c r="F109" s="39" t="s">
        <v>5</v>
      </c>
      <c r="G109" s="38" t="s">
        <v>6</v>
      </c>
      <c r="H109" s="38" t="s">
        <v>10</v>
      </c>
      <c r="I109" s="38" t="s">
        <v>11</v>
      </c>
      <c r="J109" s="38" t="s">
        <v>8</v>
      </c>
      <c r="K109" s="38" t="s">
        <v>9</v>
      </c>
      <c r="L109" s="39" t="s">
        <v>7</v>
      </c>
      <c r="M109" s="40" t="s">
        <v>20</v>
      </c>
    </row>
    <row r="110" spans="1:13" s="35" customFormat="1" ht="39" thickBot="1">
      <c r="A110" s="66">
        <v>43892</v>
      </c>
      <c r="B110" s="53" t="s">
        <v>35</v>
      </c>
      <c r="C110" s="53" t="s">
        <v>36</v>
      </c>
      <c r="D110" s="53" t="s">
        <v>37</v>
      </c>
      <c r="E110" s="44" t="s">
        <v>29</v>
      </c>
      <c r="F110" s="54">
        <v>14065</v>
      </c>
      <c r="G110" s="41">
        <v>0</v>
      </c>
      <c r="H110" s="41">
        <v>0</v>
      </c>
      <c r="I110" s="42">
        <v>0</v>
      </c>
      <c r="J110" s="42">
        <v>0</v>
      </c>
      <c r="K110" s="42">
        <v>0</v>
      </c>
      <c r="L110" s="42">
        <v>0</v>
      </c>
      <c r="M110" s="43" t="s">
        <v>38</v>
      </c>
    </row>
    <row r="111" spans="1:13" s="35" customFormat="1" ht="13.5" customHeight="1" thickBot="1">
      <c r="A111" s="276" t="s">
        <v>19</v>
      </c>
      <c r="B111" s="277"/>
      <c r="C111" s="277"/>
      <c r="D111" s="277"/>
      <c r="E111" s="277"/>
      <c r="F111" s="1">
        <f>F110</f>
        <v>14065</v>
      </c>
      <c r="G111" s="1">
        <f t="shared" ref="G111:L111" si="25">G110</f>
        <v>0</v>
      </c>
      <c r="H111" s="1">
        <f t="shared" si="25"/>
        <v>0</v>
      </c>
      <c r="I111" s="1">
        <f t="shared" si="25"/>
        <v>0</v>
      </c>
      <c r="J111" s="1">
        <f t="shared" si="25"/>
        <v>0</v>
      </c>
      <c r="K111" s="1">
        <f t="shared" si="25"/>
        <v>0</v>
      </c>
      <c r="L111" s="1">
        <f t="shared" si="25"/>
        <v>0</v>
      </c>
      <c r="M111" s="3"/>
    </row>
    <row r="112" spans="1:13" ht="321.75" customHeight="1">
      <c r="A112" s="288" t="s">
        <v>54</v>
      </c>
      <c r="B112" s="288"/>
      <c r="C112" s="288"/>
      <c r="D112" s="288"/>
      <c r="E112" s="288"/>
      <c r="F112" s="288"/>
      <c r="G112" s="288"/>
      <c r="H112" s="288"/>
      <c r="I112" s="288"/>
      <c r="J112" s="288"/>
      <c r="K112" s="288"/>
      <c r="L112" s="288"/>
      <c r="M112" s="288"/>
    </row>
  </sheetData>
  <mergeCells count="30">
    <mergeCell ref="A5:M5"/>
    <mergeCell ref="A6:M6"/>
    <mergeCell ref="A7:M7"/>
    <mergeCell ref="A51:E51"/>
    <mergeCell ref="A47:E47"/>
    <mergeCell ref="A39:E39"/>
    <mergeCell ref="A35:E35"/>
    <mergeCell ref="A31:E31"/>
    <mergeCell ref="A27:E27"/>
    <mergeCell ref="A23:E23"/>
    <mergeCell ref="A19:E19"/>
    <mergeCell ref="A15:E15"/>
    <mergeCell ref="A11:E11"/>
    <mergeCell ref="A91:E91"/>
    <mergeCell ref="A87:E87"/>
    <mergeCell ref="A83:E83"/>
    <mergeCell ref="A79:E79"/>
    <mergeCell ref="A43:E43"/>
    <mergeCell ref="A67:E67"/>
    <mergeCell ref="A75:E75"/>
    <mergeCell ref="A71:E71"/>
    <mergeCell ref="A63:E63"/>
    <mergeCell ref="A59:E59"/>
    <mergeCell ref="A55:E55"/>
    <mergeCell ref="A112:M112"/>
    <mergeCell ref="A107:E107"/>
    <mergeCell ref="A103:E103"/>
    <mergeCell ref="A99:E99"/>
    <mergeCell ref="A95:E95"/>
    <mergeCell ref="A111:E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M112"/>
  <sheetViews>
    <sheetView topLeftCell="A6" workbookViewId="0">
      <selection activeCell="C14" sqref="C14"/>
    </sheetView>
  </sheetViews>
  <sheetFormatPr defaultRowHeight="15"/>
  <cols>
    <col min="1" max="1" width="14" bestFit="1" customWidth="1"/>
    <col min="2" max="2" width="19.5703125" customWidth="1"/>
    <col min="3" max="3" width="19.42578125" customWidth="1"/>
    <col min="4" max="4" width="14.7109375" customWidth="1"/>
    <col min="5" max="5" width="31.42578125" customWidth="1"/>
    <col min="6" max="6" width="15.28515625" customWidth="1"/>
    <col min="7" max="7" width="16.42578125" customWidth="1"/>
    <col min="8" max="8" width="13.7109375" customWidth="1"/>
    <col min="9" max="9" width="14.140625" customWidth="1"/>
    <col min="10" max="10" width="15.28515625" customWidth="1"/>
    <col min="11" max="11" width="14.7109375" customWidth="1"/>
    <col min="12" max="12" width="13.42578125" customWidth="1"/>
    <col min="13" max="13" width="25.42578125" customWidth="1"/>
  </cols>
  <sheetData>
    <row r="1" spans="1:13" s="5" customFormat="1" ht="12.75"/>
    <row r="2" spans="1:13" s="5" customFormat="1" ht="12.75"/>
    <row r="3" spans="1:13" s="5" customFormat="1" ht="12.75"/>
    <row r="4" spans="1:13" s="5" customFormat="1" ht="12.75"/>
    <row r="5" spans="1:13" s="5" customFormat="1" ht="13.5" customHeight="1">
      <c r="A5" s="313" t="s">
        <v>21</v>
      </c>
      <c r="B5" s="313"/>
      <c r="C5" s="313"/>
      <c r="D5" s="313"/>
      <c r="E5" s="313"/>
      <c r="F5" s="313"/>
      <c r="G5" s="313"/>
      <c r="H5" s="313"/>
      <c r="I5" s="313"/>
      <c r="J5" s="313"/>
      <c r="K5" s="313"/>
      <c r="L5" s="313"/>
      <c r="M5" s="313"/>
    </row>
    <row r="6" spans="1:13" s="5" customFormat="1" ht="13.5" customHeight="1">
      <c r="A6" s="314"/>
      <c r="B6" s="315"/>
      <c r="C6" s="315"/>
      <c r="D6" s="315"/>
      <c r="E6" s="315"/>
      <c r="F6" s="315"/>
      <c r="G6" s="315"/>
      <c r="H6" s="315"/>
      <c r="I6" s="315"/>
      <c r="J6" s="315"/>
      <c r="K6" s="315"/>
      <c r="L6" s="315"/>
      <c r="M6" s="315"/>
    </row>
    <row r="7" spans="1:13" s="5" customFormat="1" ht="14.25">
      <c r="A7" s="317" t="s">
        <v>34</v>
      </c>
      <c r="B7" s="317"/>
      <c r="C7" s="317"/>
      <c r="D7" s="317"/>
      <c r="E7" s="317"/>
      <c r="F7" s="317"/>
      <c r="G7" s="317"/>
      <c r="H7" s="317"/>
      <c r="I7" s="317"/>
      <c r="J7" s="317"/>
      <c r="K7" s="317"/>
      <c r="L7" s="317"/>
      <c r="M7" s="317"/>
    </row>
    <row r="8" spans="1:13" s="21" customFormat="1" thickBot="1">
      <c r="A8" s="20"/>
      <c r="B8" s="20"/>
      <c r="C8" s="20"/>
      <c r="D8" s="20"/>
      <c r="E8" s="20"/>
      <c r="F8" s="20"/>
      <c r="G8" s="20"/>
      <c r="H8" s="20"/>
      <c r="I8" s="20"/>
      <c r="J8" s="20"/>
      <c r="K8" s="20"/>
      <c r="L8" s="20"/>
      <c r="M8" s="20"/>
    </row>
    <row r="9" spans="1:13" s="35" customFormat="1" ht="64.5" thickBot="1">
      <c r="A9" s="12" t="s">
        <v>0</v>
      </c>
      <c r="B9" s="13" t="s">
        <v>55</v>
      </c>
      <c r="C9" s="13" t="s">
        <v>56</v>
      </c>
      <c r="D9" s="14" t="s">
        <v>3</v>
      </c>
      <c r="E9" s="14" t="s">
        <v>4</v>
      </c>
      <c r="F9" s="15" t="s">
        <v>57</v>
      </c>
      <c r="G9" s="14" t="s">
        <v>6</v>
      </c>
      <c r="H9" s="14" t="s">
        <v>10</v>
      </c>
      <c r="I9" s="14" t="s">
        <v>11</v>
      </c>
      <c r="J9" s="14" t="s">
        <v>8</v>
      </c>
      <c r="K9" s="14" t="s">
        <v>9</v>
      </c>
      <c r="L9" s="15" t="s">
        <v>58</v>
      </c>
      <c r="M9" s="16" t="s">
        <v>20</v>
      </c>
    </row>
    <row r="10" spans="1:13" s="35" customFormat="1" ht="77.25" thickBot="1">
      <c r="A10" s="68">
        <v>43921</v>
      </c>
      <c r="B10" s="67" t="s">
        <v>39</v>
      </c>
      <c r="C10" s="67" t="s">
        <v>40</v>
      </c>
      <c r="D10" s="67" t="s">
        <v>41</v>
      </c>
      <c r="E10" s="17" t="s">
        <v>42</v>
      </c>
      <c r="F10" s="55">
        <v>3174</v>
      </c>
      <c r="G10" s="8">
        <v>2080</v>
      </c>
      <c r="H10" s="8">
        <v>0</v>
      </c>
      <c r="I10" s="9">
        <v>0</v>
      </c>
      <c r="J10" s="9">
        <v>0</v>
      </c>
      <c r="K10" s="9">
        <v>0</v>
      </c>
      <c r="L10" s="9">
        <v>0</v>
      </c>
      <c r="M10" s="242" t="s">
        <v>38</v>
      </c>
    </row>
    <row r="11" spans="1:13" s="35" customFormat="1" ht="13.5" thickBot="1">
      <c r="A11" s="289" t="s">
        <v>19</v>
      </c>
      <c r="B11" s="290"/>
      <c r="C11" s="290"/>
      <c r="D11" s="290"/>
      <c r="E11" s="291"/>
      <c r="F11" s="1">
        <f>F10</f>
        <v>3174</v>
      </c>
      <c r="G11" s="1">
        <f t="shared" ref="G11:L11" si="0">G10</f>
        <v>2080</v>
      </c>
      <c r="H11" s="1">
        <f t="shared" si="0"/>
        <v>0</v>
      </c>
      <c r="I11" s="1">
        <f t="shared" si="0"/>
        <v>0</v>
      </c>
      <c r="J11" s="1">
        <f t="shared" si="0"/>
        <v>0</v>
      </c>
      <c r="K11" s="1">
        <f t="shared" si="0"/>
        <v>0</v>
      </c>
      <c r="L11" s="1">
        <f t="shared" si="0"/>
        <v>0</v>
      </c>
      <c r="M11" s="3"/>
    </row>
    <row r="12" spans="1:13" s="21" customFormat="1" thickBot="1">
      <c r="A12" s="20"/>
      <c r="B12" s="20"/>
      <c r="C12" s="20"/>
      <c r="D12" s="20"/>
      <c r="E12" s="20"/>
      <c r="F12" s="20"/>
      <c r="G12" s="20"/>
      <c r="H12" s="20"/>
      <c r="I12" s="20"/>
      <c r="J12" s="20"/>
      <c r="K12" s="20"/>
      <c r="L12" s="20"/>
      <c r="M12" s="20"/>
    </row>
    <row r="13" spans="1:13" s="35" customFormat="1" ht="64.5" thickBot="1">
      <c r="A13" s="12" t="s">
        <v>0</v>
      </c>
      <c r="B13" s="13" t="s">
        <v>55</v>
      </c>
      <c r="C13" s="13" t="s">
        <v>56</v>
      </c>
      <c r="D13" s="14" t="s">
        <v>3</v>
      </c>
      <c r="E13" s="14" t="s">
        <v>4</v>
      </c>
      <c r="F13" s="15" t="s">
        <v>57</v>
      </c>
      <c r="G13" s="14" t="s">
        <v>6</v>
      </c>
      <c r="H13" s="14" t="s">
        <v>10</v>
      </c>
      <c r="I13" s="14" t="s">
        <v>11</v>
      </c>
      <c r="J13" s="14" t="s">
        <v>8</v>
      </c>
      <c r="K13" s="14" t="s">
        <v>9</v>
      </c>
      <c r="L13" s="15" t="s">
        <v>58</v>
      </c>
      <c r="M13" s="16" t="s">
        <v>20</v>
      </c>
    </row>
    <row r="14" spans="1:13" s="35" customFormat="1" ht="77.25" thickBot="1">
      <c r="A14" s="68">
        <v>43920</v>
      </c>
      <c r="B14" s="67" t="s">
        <v>39</v>
      </c>
      <c r="C14" s="67" t="s">
        <v>40</v>
      </c>
      <c r="D14" s="67" t="s">
        <v>41</v>
      </c>
      <c r="E14" s="17" t="s">
        <v>42</v>
      </c>
      <c r="F14" s="55">
        <v>3174</v>
      </c>
      <c r="G14" s="8">
        <v>2080</v>
      </c>
      <c r="H14" s="8">
        <v>0</v>
      </c>
      <c r="I14" s="9">
        <v>0</v>
      </c>
      <c r="J14" s="9">
        <v>0</v>
      </c>
      <c r="K14" s="9">
        <v>0</v>
      </c>
      <c r="L14" s="9">
        <v>0</v>
      </c>
      <c r="M14" s="237" t="s">
        <v>38</v>
      </c>
    </row>
    <row r="15" spans="1:13" s="35" customFormat="1" ht="13.5" thickBot="1">
      <c r="A15" s="289" t="s">
        <v>19</v>
      </c>
      <c r="B15" s="290"/>
      <c r="C15" s="290"/>
      <c r="D15" s="290"/>
      <c r="E15" s="291"/>
      <c r="F15" s="1">
        <f>F14</f>
        <v>3174</v>
      </c>
      <c r="G15" s="1">
        <f t="shared" ref="G15:L15" si="1">G14</f>
        <v>2080</v>
      </c>
      <c r="H15" s="1">
        <f t="shared" si="1"/>
        <v>0</v>
      </c>
      <c r="I15" s="1">
        <f t="shared" si="1"/>
        <v>0</v>
      </c>
      <c r="J15" s="1">
        <f t="shared" si="1"/>
        <v>0</v>
      </c>
      <c r="K15" s="1">
        <f t="shared" si="1"/>
        <v>0</v>
      </c>
      <c r="L15" s="1">
        <f t="shared" si="1"/>
        <v>0</v>
      </c>
      <c r="M15" s="3"/>
    </row>
    <row r="16" spans="1:13" s="21" customFormat="1" thickBot="1">
      <c r="A16" s="20"/>
      <c r="B16" s="20"/>
      <c r="C16" s="20"/>
      <c r="D16" s="20"/>
      <c r="E16" s="20"/>
      <c r="F16" s="20"/>
      <c r="G16" s="20"/>
      <c r="H16" s="20"/>
      <c r="I16" s="20"/>
      <c r="J16" s="20"/>
      <c r="K16" s="20"/>
      <c r="L16" s="20"/>
      <c r="M16" s="20"/>
    </row>
    <row r="17" spans="1:13" s="35" customFormat="1" ht="64.5" thickBot="1">
      <c r="A17" s="12" t="s">
        <v>0</v>
      </c>
      <c r="B17" s="13" t="s">
        <v>55</v>
      </c>
      <c r="C17" s="13" t="s">
        <v>56</v>
      </c>
      <c r="D17" s="14" t="s">
        <v>3</v>
      </c>
      <c r="E17" s="14" t="s">
        <v>4</v>
      </c>
      <c r="F17" s="15" t="s">
        <v>57</v>
      </c>
      <c r="G17" s="14" t="s">
        <v>6</v>
      </c>
      <c r="H17" s="14" t="s">
        <v>10</v>
      </c>
      <c r="I17" s="14" t="s">
        <v>11</v>
      </c>
      <c r="J17" s="14" t="s">
        <v>8</v>
      </c>
      <c r="K17" s="14" t="s">
        <v>9</v>
      </c>
      <c r="L17" s="15" t="s">
        <v>58</v>
      </c>
      <c r="M17" s="16" t="s">
        <v>20</v>
      </c>
    </row>
    <row r="18" spans="1:13" s="35" customFormat="1" ht="77.25" thickBot="1">
      <c r="A18" s="68">
        <v>43918</v>
      </c>
      <c r="B18" s="67" t="s">
        <v>39</v>
      </c>
      <c r="C18" s="67" t="s">
        <v>40</v>
      </c>
      <c r="D18" s="67" t="s">
        <v>41</v>
      </c>
      <c r="E18" s="17" t="s">
        <v>42</v>
      </c>
      <c r="F18" s="55">
        <v>3174</v>
      </c>
      <c r="G18" s="8">
        <v>2080</v>
      </c>
      <c r="H18" s="8">
        <v>0</v>
      </c>
      <c r="I18" s="9">
        <v>0</v>
      </c>
      <c r="J18" s="9">
        <v>0</v>
      </c>
      <c r="K18" s="9">
        <v>0</v>
      </c>
      <c r="L18" s="9">
        <v>0</v>
      </c>
      <c r="M18" s="225" t="s">
        <v>38</v>
      </c>
    </row>
    <row r="19" spans="1:13" s="35" customFormat="1" ht="13.5" thickBot="1">
      <c r="A19" s="289" t="s">
        <v>19</v>
      </c>
      <c r="B19" s="290"/>
      <c r="C19" s="290"/>
      <c r="D19" s="290"/>
      <c r="E19" s="291"/>
      <c r="F19" s="1">
        <f>F18</f>
        <v>3174</v>
      </c>
      <c r="G19" s="1">
        <f t="shared" ref="G19:L19" si="2">G18</f>
        <v>2080</v>
      </c>
      <c r="H19" s="1">
        <f t="shared" si="2"/>
        <v>0</v>
      </c>
      <c r="I19" s="1">
        <f t="shared" si="2"/>
        <v>0</v>
      </c>
      <c r="J19" s="1">
        <f t="shared" si="2"/>
        <v>0</v>
      </c>
      <c r="K19" s="1">
        <f t="shared" si="2"/>
        <v>0</v>
      </c>
      <c r="L19" s="1">
        <f t="shared" si="2"/>
        <v>0</v>
      </c>
      <c r="M19" s="3"/>
    </row>
    <row r="20" spans="1:13" s="21" customFormat="1" thickBot="1">
      <c r="A20" s="20"/>
      <c r="B20" s="20"/>
      <c r="C20" s="20"/>
      <c r="D20" s="20"/>
      <c r="E20" s="20"/>
      <c r="F20" s="20"/>
      <c r="G20" s="20"/>
      <c r="H20" s="20"/>
      <c r="I20" s="20"/>
      <c r="J20" s="20"/>
      <c r="K20" s="20"/>
      <c r="L20" s="20"/>
      <c r="M20" s="20"/>
    </row>
    <row r="21" spans="1:13" s="35" customFormat="1" ht="64.5" thickBot="1">
      <c r="A21" s="12" t="s">
        <v>0</v>
      </c>
      <c r="B21" s="13" t="s">
        <v>55</v>
      </c>
      <c r="C21" s="13" t="s">
        <v>56</v>
      </c>
      <c r="D21" s="14" t="s">
        <v>3</v>
      </c>
      <c r="E21" s="14" t="s">
        <v>4</v>
      </c>
      <c r="F21" s="15" t="s">
        <v>57</v>
      </c>
      <c r="G21" s="14" t="s">
        <v>6</v>
      </c>
      <c r="H21" s="14" t="s">
        <v>10</v>
      </c>
      <c r="I21" s="14" t="s">
        <v>11</v>
      </c>
      <c r="J21" s="14" t="s">
        <v>8</v>
      </c>
      <c r="K21" s="14" t="s">
        <v>9</v>
      </c>
      <c r="L21" s="15" t="s">
        <v>58</v>
      </c>
      <c r="M21" s="16" t="s">
        <v>20</v>
      </c>
    </row>
    <row r="22" spans="1:13" s="35" customFormat="1" ht="77.25" thickBot="1">
      <c r="A22" s="68">
        <v>43917</v>
      </c>
      <c r="B22" s="67" t="s">
        <v>39</v>
      </c>
      <c r="C22" s="67" t="s">
        <v>40</v>
      </c>
      <c r="D22" s="67" t="s">
        <v>41</v>
      </c>
      <c r="E22" s="17" t="s">
        <v>42</v>
      </c>
      <c r="F22" s="55">
        <v>3174</v>
      </c>
      <c r="G22" s="8">
        <v>2080</v>
      </c>
      <c r="H22" s="8">
        <v>0</v>
      </c>
      <c r="I22" s="9">
        <v>0</v>
      </c>
      <c r="J22" s="9">
        <v>0</v>
      </c>
      <c r="K22" s="9">
        <v>0</v>
      </c>
      <c r="L22" s="9">
        <v>0</v>
      </c>
      <c r="M22" s="225" t="s">
        <v>38</v>
      </c>
    </row>
    <row r="23" spans="1:13" s="35" customFormat="1" ht="13.5" thickBot="1">
      <c r="A23" s="289" t="s">
        <v>19</v>
      </c>
      <c r="B23" s="290"/>
      <c r="C23" s="290"/>
      <c r="D23" s="290"/>
      <c r="E23" s="291"/>
      <c r="F23" s="1">
        <f>F22</f>
        <v>3174</v>
      </c>
      <c r="G23" s="1">
        <f t="shared" ref="G23:L23" si="3">G22</f>
        <v>2080</v>
      </c>
      <c r="H23" s="1">
        <f t="shared" si="3"/>
        <v>0</v>
      </c>
      <c r="I23" s="1">
        <f t="shared" si="3"/>
        <v>0</v>
      </c>
      <c r="J23" s="1">
        <f t="shared" si="3"/>
        <v>0</v>
      </c>
      <c r="K23" s="1">
        <f t="shared" si="3"/>
        <v>0</v>
      </c>
      <c r="L23" s="1">
        <f t="shared" si="3"/>
        <v>0</v>
      </c>
      <c r="M23" s="3"/>
    </row>
    <row r="24" spans="1:13" s="21" customFormat="1" thickBot="1">
      <c r="A24" s="20"/>
      <c r="B24" s="20"/>
      <c r="C24" s="20"/>
      <c r="D24" s="20"/>
      <c r="E24" s="20"/>
      <c r="F24" s="20"/>
      <c r="G24" s="20"/>
      <c r="H24" s="20"/>
      <c r="I24" s="20"/>
      <c r="J24" s="20"/>
      <c r="K24" s="20"/>
      <c r="L24" s="20"/>
      <c r="M24" s="20"/>
    </row>
    <row r="25" spans="1:13" s="35" customFormat="1" ht="64.5" thickBot="1">
      <c r="A25" s="12" t="s">
        <v>0</v>
      </c>
      <c r="B25" s="13" t="s">
        <v>55</v>
      </c>
      <c r="C25" s="13" t="s">
        <v>56</v>
      </c>
      <c r="D25" s="14" t="s">
        <v>3</v>
      </c>
      <c r="E25" s="14" t="s">
        <v>4</v>
      </c>
      <c r="F25" s="15" t="s">
        <v>57</v>
      </c>
      <c r="G25" s="14" t="s">
        <v>6</v>
      </c>
      <c r="H25" s="14" t="s">
        <v>10</v>
      </c>
      <c r="I25" s="14" t="s">
        <v>11</v>
      </c>
      <c r="J25" s="14" t="s">
        <v>8</v>
      </c>
      <c r="K25" s="14" t="s">
        <v>9</v>
      </c>
      <c r="L25" s="15" t="s">
        <v>58</v>
      </c>
      <c r="M25" s="16" t="s">
        <v>20</v>
      </c>
    </row>
    <row r="26" spans="1:13" s="35" customFormat="1" ht="77.25" thickBot="1">
      <c r="A26" s="68">
        <v>43916</v>
      </c>
      <c r="B26" s="67" t="s">
        <v>39</v>
      </c>
      <c r="C26" s="67" t="s">
        <v>40</v>
      </c>
      <c r="D26" s="67" t="s">
        <v>41</v>
      </c>
      <c r="E26" s="17" t="s">
        <v>42</v>
      </c>
      <c r="F26" s="55">
        <v>3174</v>
      </c>
      <c r="G26" s="8">
        <v>2080</v>
      </c>
      <c r="H26" s="8">
        <v>0</v>
      </c>
      <c r="I26" s="9">
        <v>0</v>
      </c>
      <c r="J26" s="9">
        <v>0</v>
      </c>
      <c r="K26" s="9">
        <v>0</v>
      </c>
      <c r="L26" s="9">
        <v>0</v>
      </c>
      <c r="M26" s="216" t="s">
        <v>38</v>
      </c>
    </row>
    <row r="27" spans="1:13" s="35" customFormat="1" ht="13.5" thickBot="1">
      <c r="A27" s="289" t="s">
        <v>19</v>
      </c>
      <c r="B27" s="290"/>
      <c r="C27" s="290"/>
      <c r="D27" s="290"/>
      <c r="E27" s="291"/>
      <c r="F27" s="1">
        <f>F26</f>
        <v>3174</v>
      </c>
      <c r="G27" s="1">
        <f t="shared" ref="G27:L27" si="4">G26</f>
        <v>2080</v>
      </c>
      <c r="H27" s="1">
        <f t="shared" si="4"/>
        <v>0</v>
      </c>
      <c r="I27" s="1">
        <f t="shared" si="4"/>
        <v>0</v>
      </c>
      <c r="J27" s="1">
        <f t="shared" si="4"/>
        <v>0</v>
      </c>
      <c r="K27" s="1">
        <f t="shared" si="4"/>
        <v>0</v>
      </c>
      <c r="L27" s="1">
        <f t="shared" si="4"/>
        <v>0</v>
      </c>
      <c r="M27" s="3"/>
    </row>
    <row r="28" spans="1:13" s="21" customFormat="1" thickBot="1">
      <c r="A28" s="20"/>
      <c r="B28" s="20"/>
      <c r="C28" s="20"/>
      <c r="D28" s="20"/>
      <c r="E28" s="20"/>
      <c r="F28" s="20"/>
      <c r="G28" s="20"/>
      <c r="H28" s="20"/>
      <c r="I28" s="20"/>
      <c r="J28" s="20"/>
      <c r="K28" s="20"/>
      <c r="L28" s="20"/>
      <c r="M28" s="20"/>
    </row>
    <row r="29" spans="1:13" s="35" customFormat="1" ht="64.5" thickBot="1">
      <c r="A29" s="12" t="s">
        <v>0</v>
      </c>
      <c r="B29" s="13" t="s">
        <v>55</v>
      </c>
      <c r="C29" s="13" t="s">
        <v>56</v>
      </c>
      <c r="D29" s="14" t="s">
        <v>3</v>
      </c>
      <c r="E29" s="14" t="s">
        <v>4</v>
      </c>
      <c r="F29" s="15" t="s">
        <v>57</v>
      </c>
      <c r="G29" s="14" t="s">
        <v>6</v>
      </c>
      <c r="H29" s="14" t="s">
        <v>10</v>
      </c>
      <c r="I29" s="14" t="s">
        <v>11</v>
      </c>
      <c r="J29" s="14" t="s">
        <v>8</v>
      </c>
      <c r="K29" s="14" t="s">
        <v>9</v>
      </c>
      <c r="L29" s="15" t="s">
        <v>58</v>
      </c>
      <c r="M29" s="16" t="s">
        <v>20</v>
      </c>
    </row>
    <row r="30" spans="1:13" s="35" customFormat="1" ht="77.25" thickBot="1">
      <c r="A30" s="68">
        <v>43915</v>
      </c>
      <c r="B30" s="67" t="s">
        <v>39</v>
      </c>
      <c r="C30" s="67" t="s">
        <v>40</v>
      </c>
      <c r="D30" s="67" t="s">
        <v>41</v>
      </c>
      <c r="E30" s="17" t="s">
        <v>42</v>
      </c>
      <c r="F30" s="55">
        <v>3174</v>
      </c>
      <c r="G30" s="8">
        <v>2080</v>
      </c>
      <c r="H30" s="8">
        <v>0</v>
      </c>
      <c r="I30" s="9">
        <v>0</v>
      </c>
      <c r="J30" s="9">
        <v>0</v>
      </c>
      <c r="K30" s="9">
        <v>0</v>
      </c>
      <c r="L30" s="9">
        <v>0</v>
      </c>
      <c r="M30" s="209" t="s">
        <v>38</v>
      </c>
    </row>
    <row r="31" spans="1:13" s="35" customFormat="1" ht="13.5" thickBot="1">
      <c r="A31" s="289" t="s">
        <v>19</v>
      </c>
      <c r="B31" s="290"/>
      <c r="C31" s="290"/>
      <c r="D31" s="290"/>
      <c r="E31" s="291"/>
      <c r="F31" s="1">
        <f>F30</f>
        <v>3174</v>
      </c>
      <c r="G31" s="1">
        <f t="shared" ref="G31:L31" si="5">G30</f>
        <v>2080</v>
      </c>
      <c r="H31" s="1">
        <f t="shared" si="5"/>
        <v>0</v>
      </c>
      <c r="I31" s="1">
        <f t="shared" si="5"/>
        <v>0</v>
      </c>
      <c r="J31" s="1">
        <f t="shared" si="5"/>
        <v>0</v>
      </c>
      <c r="K31" s="1">
        <f t="shared" si="5"/>
        <v>0</v>
      </c>
      <c r="L31" s="1">
        <f t="shared" si="5"/>
        <v>0</v>
      </c>
      <c r="M31" s="3"/>
    </row>
    <row r="32" spans="1:13" s="21" customFormat="1" thickBot="1">
      <c r="A32" s="20"/>
      <c r="B32" s="20"/>
      <c r="C32" s="20"/>
      <c r="D32" s="20"/>
      <c r="E32" s="20"/>
      <c r="F32" s="20"/>
      <c r="G32" s="20"/>
      <c r="H32" s="20"/>
      <c r="I32" s="20"/>
      <c r="J32" s="20"/>
      <c r="K32" s="20"/>
      <c r="L32" s="20"/>
      <c r="M32" s="20"/>
    </row>
    <row r="33" spans="1:13" s="35" customFormat="1" ht="64.5" thickBot="1">
      <c r="A33" s="12" t="s">
        <v>0</v>
      </c>
      <c r="B33" s="13" t="s">
        <v>55</v>
      </c>
      <c r="C33" s="13" t="s">
        <v>56</v>
      </c>
      <c r="D33" s="14" t="s">
        <v>3</v>
      </c>
      <c r="E33" s="14" t="s">
        <v>4</v>
      </c>
      <c r="F33" s="15" t="s">
        <v>57</v>
      </c>
      <c r="G33" s="14" t="s">
        <v>6</v>
      </c>
      <c r="H33" s="14" t="s">
        <v>10</v>
      </c>
      <c r="I33" s="14" t="s">
        <v>11</v>
      </c>
      <c r="J33" s="14" t="s">
        <v>8</v>
      </c>
      <c r="K33" s="14" t="s">
        <v>9</v>
      </c>
      <c r="L33" s="15" t="s">
        <v>58</v>
      </c>
      <c r="M33" s="16" t="s">
        <v>20</v>
      </c>
    </row>
    <row r="34" spans="1:13" s="35" customFormat="1" ht="77.25" thickBot="1">
      <c r="A34" s="68">
        <v>43914</v>
      </c>
      <c r="B34" s="67" t="s">
        <v>39</v>
      </c>
      <c r="C34" s="67" t="s">
        <v>40</v>
      </c>
      <c r="D34" s="67" t="s">
        <v>41</v>
      </c>
      <c r="E34" s="17" t="s">
        <v>42</v>
      </c>
      <c r="F34" s="55">
        <v>3174</v>
      </c>
      <c r="G34" s="8">
        <v>2080</v>
      </c>
      <c r="H34" s="8">
        <v>0</v>
      </c>
      <c r="I34" s="9">
        <v>0</v>
      </c>
      <c r="J34" s="9">
        <v>0</v>
      </c>
      <c r="K34" s="9">
        <v>0</v>
      </c>
      <c r="L34" s="9">
        <v>0</v>
      </c>
      <c r="M34" s="202" t="s">
        <v>38</v>
      </c>
    </row>
    <row r="35" spans="1:13" s="35" customFormat="1" ht="13.5" thickBot="1">
      <c r="A35" s="289" t="s">
        <v>19</v>
      </c>
      <c r="B35" s="290"/>
      <c r="C35" s="290"/>
      <c r="D35" s="290"/>
      <c r="E35" s="291"/>
      <c r="F35" s="1">
        <f>F34</f>
        <v>3174</v>
      </c>
      <c r="G35" s="1">
        <f t="shared" ref="G35:L35" si="6">G34</f>
        <v>2080</v>
      </c>
      <c r="H35" s="1">
        <f t="shared" si="6"/>
        <v>0</v>
      </c>
      <c r="I35" s="1">
        <f t="shared" si="6"/>
        <v>0</v>
      </c>
      <c r="J35" s="1">
        <f t="shared" si="6"/>
        <v>0</v>
      </c>
      <c r="K35" s="1">
        <f t="shared" si="6"/>
        <v>0</v>
      </c>
      <c r="L35" s="1">
        <f t="shared" si="6"/>
        <v>0</v>
      </c>
      <c r="M35" s="3"/>
    </row>
    <row r="36" spans="1:13" s="21" customFormat="1" thickBot="1">
      <c r="A36" s="20"/>
      <c r="B36" s="20"/>
      <c r="C36" s="20"/>
      <c r="D36" s="20"/>
      <c r="E36" s="20"/>
      <c r="F36" s="20"/>
      <c r="G36" s="20"/>
      <c r="H36" s="20"/>
      <c r="I36" s="20"/>
      <c r="J36" s="20"/>
      <c r="K36" s="20"/>
      <c r="L36" s="20"/>
      <c r="M36" s="20"/>
    </row>
    <row r="37" spans="1:13" s="35" customFormat="1" ht="64.5" thickBot="1">
      <c r="A37" s="12" t="s">
        <v>0</v>
      </c>
      <c r="B37" s="13" t="s">
        <v>55</v>
      </c>
      <c r="C37" s="13" t="s">
        <v>56</v>
      </c>
      <c r="D37" s="14" t="s">
        <v>3</v>
      </c>
      <c r="E37" s="14" t="s">
        <v>4</v>
      </c>
      <c r="F37" s="15" t="s">
        <v>57</v>
      </c>
      <c r="G37" s="14" t="s">
        <v>6</v>
      </c>
      <c r="H37" s="14" t="s">
        <v>10</v>
      </c>
      <c r="I37" s="14" t="s">
        <v>11</v>
      </c>
      <c r="J37" s="14" t="s">
        <v>8</v>
      </c>
      <c r="K37" s="14" t="s">
        <v>9</v>
      </c>
      <c r="L37" s="15" t="s">
        <v>58</v>
      </c>
      <c r="M37" s="16" t="s">
        <v>20</v>
      </c>
    </row>
    <row r="38" spans="1:13" s="35" customFormat="1" ht="77.25" thickBot="1">
      <c r="A38" s="68">
        <v>43913</v>
      </c>
      <c r="B38" s="67" t="s">
        <v>39</v>
      </c>
      <c r="C38" s="67" t="s">
        <v>40</v>
      </c>
      <c r="D38" s="67" t="s">
        <v>41</v>
      </c>
      <c r="E38" s="17" t="s">
        <v>42</v>
      </c>
      <c r="F38" s="55">
        <v>3174</v>
      </c>
      <c r="G38" s="8">
        <v>2080</v>
      </c>
      <c r="H38" s="8">
        <v>0</v>
      </c>
      <c r="I38" s="9">
        <v>0</v>
      </c>
      <c r="J38" s="9">
        <v>0</v>
      </c>
      <c r="K38" s="9">
        <v>0</v>
      </c>
      <c r="L38" s="9">
        <v>0</v>
      </c>
      <c r="M38" s="195" t="s">
        <v>38</v>
      </c>
    </row>
    <row r="39" spans="1:13" s="35" customFormat="1" ht="13.5" thickBot="1">
      <c r="A39" s="289" t="s">
        <v>19</v>
      </c>
      <c r="B39" s="290"/>
      <c r="C39" s="290"/>
      <c r="D39" s="290"/>
      <c r="E39" s="291"/>
      <c r="F39" s="1">
        <f>F38</f>
        <v>3174</v>
      </c>
      <c r="G39" s="1">
        <f t="shared" ref="G39:L39" si="7">G38</f>
        <v>2080</v>
      </c>
      <c r="H39" s="1">
        <f t="shared" si="7"/>
        <v>0</v>
      </c>
      <c r="I39" s="1">
        <f t="shared" si="7"/>
        <v>0</v>
      </c>
      <c r="J39" s="1">
        <f t="shared" si="7"/>
        <v>0</v>
      </c>
      <c r="K39" s="1">
        <f t="shared" si="7"/>
        <v>0</v>
      </c>
      <c r="L39" s="1">
        <f t="shared" si="7"/>
        <v>0</v>
      </c>
      <c r="M39" s="3"/>
    </row>
    <row r="40" spans="1:13" s="21" customFormat="1" thickBot="1">
      <c r="A40" s="20"/>
      <c r="B40" s="20"/>
      <c r="C40" s="20"/>
      <c r="D40" s="20"/>
      <c r="E40" s="20"/>
      <c r="F40" s="20"/>
      <c r="G40" s="20"/>
      <c r="H40" s="20"/>
      <c r="I40" s="20"/>
      <c r="J40" s="20"/>
      <c r="K40" s="20"/>
      <c r="L40" s="20"/>
      <c r="M40" s="20"/>
    </row>
    <row r="41" spans="1:13" s="35" customFormat="1" ht="64.5" thickBot="1">
      <c r="A41" s="12" t="s">
        <v>0</v>
      </c>
      <c r="B41" s="13" t="s">
        <v>55</v>
      </c>
      <c r="C41" s="13" t="s">
        <v>56</v>
      </c>
      <c r="D41" s="14" t="s">
        <v>3</v>
      </c>
      <c r="E41" s="14" t="s">
        <v>4</v>
      </c>
      <c r="F41" s="15" t="s">
        <v>57</v>
      </c>
      <c r="G41" s="14" t="s">
        <v>6</v>
      </c>
      <c r="H41" s="14" t="s">
        <v>10</v>
      </c>
      <c r="I41" s="14" t="s">
        <v>11</v>
      </c>
      <c r="J41" s="14" t="s">
        <v>8</v>
      </c>
      <c r="K41" s="14" t="s">
        <v>9</v>
      </c>
      <c r="L41" s="15" t="s">
        <v>58</v>
      </c>
      <c r="M41" s="16" t="s">
        <v>20</v>
      </c>
    </row>
    <row r="42" spans="1:13" s="35" customFormat="1" ht="77.25" thickBot="1">
      <c r="A42" s="68">
        <v>43911</v>
      </c>
      <c r="B42" s="67" t="s">
        <v>39</v>
      </c>
      <c r="C42" s="67" t="s">
        <v>40</v>
      </c>
      <c r="D42" s="67" t="s">
        <v>41</v>
      </c>
      <c r="E42" s="17" t="s">
        <v>42</v>
      </c>
      <c r="F42" s="55">
        <v>3174</v>
      </c>
      <c r="G42" s="8">
        <v>2080</v>
      </c>
      <c r="H42" s="8">
        <v>0</v>
      </c>
      <c r="I42" s="9">
        <v>0</v>
      </c>
      <c r="J42" s="9">
        <v>0</v>
      </c>
      <c r="K42" s="9">
        <v>0</v>
      </c>
      <c r="L42" s="9">
        <v>0</v>
      </c>
      <c r="M42" s="188" t="s">
        <v>38</v>
      </c>
    </row>
    <row r="43" spans="1:13" s="35" customFormat="1" ht="13.5" thickBot="1">
      <c r="A43" s="289" t="s">
        <v>19</v>
      </c>
      <c r="B43" s="290"/>
      <c r="C43" s="290"/>
      <c r="D43" s="290"/>
      <c r="E43" s="291"/>
      <c r="F43" s="1">
        <f>F42</f>
        <v>3174</v>
      </c>
      <c r="G43" s="1">
        <f t="shared" ref="G43:L43" si="8">G42</f>
        <v>2080</v>
      </c>
      <c r="H43" s="1">
        <f t="shared" si="8"/>
        <v>0</v>
      </c>
      <c r="I43" s="1">
        <f t="shared" si="8"/>
        <v>0</v>
      </c>
      <c r="J43" s="1">
        <f t="shared" si="8"/>
        <v>0</v>
      </c>
      <c r="K43" s="1">
        <f t="shared" si="8"/>
        <v>0</v>
      </c>
      <c r="L43" s="1">
        <f t="shared" si="8"/>
        <v>0</v>
      </c>
      <c r="M43" s="3"/>
    </row>
    <row r="44" spans="1:13" s="21" customFormat="1" thickBot="1">
      <c r="A44" s="20"/>
      <c r="B44" s="20"/>
      <c r="C44" s="20"/>
      <c r="D44" s="20"/>
      <c r="E44" s="20"/>
      <c r="F44" s="20"/>
      <c r="G44" s="20"/>
      <c r="H44" s="20"/>
      <c r="I44" s="20"/>
      <c r="J44" s="20"/>
      <c r="K44" s="20"/>
      <c r="L44" s="20"/>
      <c r="M44" s="20"/>
    </row>
    <row r="45" spans="1:13" s="35" customFormat="1" ht="64.5" thickBot="1">
      <c r="A45" s="12" t="s">
        <v>0</v>
      </c>
      <c r="B45" s="13" t="s">
        <v>55</v>
      </c>
      <c r="C45" s="13" t="s">
        <v>56</v>
      </c>
      <c r="D45" s="14" t="s">
        <v>3</v>
      </c>
      <c r="E45" s="14" t="s">
        <v>4</v>
      </c>
      <c r="F45" s="15" t="s">
        <v>57</v>
      </c>
      <c r="G45" s="14" t="s">
        <v>6</v>
      </c>
      <c r="H45" s="14" t="s">
        <v>10</v>
      </c>
      <c r="I45" s="14" t="s">
        <v>11</v>
      </c>
      <c r="J45" s="14" t="s">
        <v>8</v>
      </c>
      <c r="K45" s="14" t="s">
        <v>9</v>
      </c>
      <c r="L45" s="15" t="s">
        <v>58</v>
      </c>
      <c r="M45" s="16" t="s">
        <v>20</v>
      </c>
    </row>
    <row r="46" spans="1:13" s="35" customFormat="1" ht="77.25" thickBot="1">
      <c r="A46" s="68">
        <v>43910</v>
      </c>
      <c r="B46" s="67" t="s">
        <v>39</v>
      </c>
      <c r="C46" s="67" t="s">
        <v>40</v>
      </c>
      <c r="D46" s="67" t="s">
        <v>41</v>
      </c>
      <c r="E46" s="17" t="s">
        <v>42</v>
      </c>
      <c r="F46" s="55">
        <v>3174</v>
      </c>
      <c r="G46" s="8">
        <v>2080</v>
      </c>
      <c r="H46" s="8">
        <v>0</v>
      </c>
      <c r="I46" s="9">
        <v>0</v>
      </c>
      <c r="J46" s="9">
        <v>0</v>
      </c>
      <c r="K46" s="9">
        <v>0</v>
      </c>
      <c r="L46" s="9">
        <v>0</v>
      </c>
      <c r="M46" s="188" t="s">
        <v>38</v>
      </c>
    </row>
    <row r="47" spans="1:13" s="35" customFormat="1" ht="13.5" thickBot="1">
      <c r="A47" s="289" t="s">
        <v>19</v>
      </c>
      <c r="B47" s="290"/>
      <c r="C47" s="290"/>
      <c r="D47" s="290"/>
      <c r="E47" s="291"/>
      <c r="F47" s="1">
        <f>F46</f>
        <v>3174</v>
      </c>
      <c r="G47" s="1">
        <f t="shared" ref="G47:L47" si="9">G46</f>
        <v>2080</v>
      </c>
      <c r="H47" s="1">
        <f t="shared" si="9"/>
        <v>0</v>
      </c>
      <c r="I47" s="1">
        <f t="shared" si="9"/>
        <v>0</v>
      </c>
      <c r="J47" s="1">
        <f t="shared" si="9"/>
        <v>0</v>
      </c>
      <c r="K47" s="1">
        <f t="shared" si="9"/>
        <v>0</v>
      </c>
      <c r="L47" s="1">
        <f t="shared" si="9"/>
        <v>0</v>
      </c>
      <c r="M47" s="3"/>
    </row>
    <row r="48" spans="1:13" s="35" customFormat="1" ht="13.5" customHeight="1" thickBot="1">
      <c r="A48" s="20"/>
      <c r="B48" s="20"/>
      <c r="C48" s="20"/>
      <c r="D48" s="20"/>
      <c r="E48" s="20"/>
      <c r="F48" s="20"/>
      <c r="G48" s="20"/>
      <c r="H48" s="20"/>
      <c r="I48" s="20"/>
      <c r="J48" s="20"/>
      <c r="K48" s="20"/>
      <c r="L48" s="20"/>
      <c r="M48" s="20"/>
    </row>
    <row r="49" spans="1:13" s="35" customFormat="1" ht="64.5" thickBot="1">
      <c r="A49" s="12" t="s">
        <v>0</v>
      </c>
      <c r="B49" s="13" t="s">
        <v>55</v>
      </c>
      <c r="C49" s="13" t="s">
        <v>56</v>
      </c>
      <c r="D49" s="14" t="s">
        <v>3</v>
      </c>
      <c r="E49" s="14" t="s">
        <v>4</v>
      </c>
      <c r="F49" s="15" t="s">
        <v>57</v>
      </c>
      <c r="G49" s="14" t="s">
        <v>6</v>
      </c>
      <c r="H49" s="14" t="s">
        <v>10</v>
      </c>
      <c r="I49" s="14" t="s">
        <v>11</v>
      </c>
      <c r="J49" s="14" t="s">
        <v>8</v>
      </c>
      <c r="K49" s="14" t="s">
        <v>9</v>
      </c>
      <c r="L49" s="15" t="s">
        <v>58</v>
      </c>
      <c r="M49" s="16" t="s">
        <v>20</v>
      </c>
    </row>
    <row r="50" spans="1:13" s="35" customFormat="1" ht="77.25" thickBot="1">
      <c r="A50" s="68">
        <v>43909</v>
      </c>
      <c r="B50" s="67" t="s">
        <v>39</v>
      </c>
      <c r="C50" s="67" t="s">
        <v>40</v>
      </c>
      <c r="D50" s="67" t="s">
        <v>41</v>
      </c>
      <c r="E50" s="17" t="s">
        <v>42</v>
      </c>
      <c r="F50" s="55">
        <v>3174</v>
      </c>
      <c r="G50" s="8">
        <v>2080</v>
      </c>
      <c r="H50" s="8">
        <v>0</v>
      </c>
      <c r="I50" s="9">
        <v>0</v>
      </c>
      <c r="J50" s="9">
        <v>0</v>
      </c>
      <c r="K50" s="9">
        <v>0</v>
      </c>
      <c r="L50" s="9">
        <v>0</v>
      </c>
      <c r="M50" s="181" t="s">
        <v>38</v>
      </c>
    </row>
    <row r="51" spans="1:13" s="35" customFormat="1" ht="13.5" customHeight="1" thickBot="1">
      <c r="A51" s="289" t="s">
        <v>19</v>
      </c>
      <c r="B51" s="290"/>
      <c r="C51" s="290"/>
      <c r="D51" s="290"/>
      <c r="E51" s="291"/>
      <c r="F51" s="1">
        <f>F50</f>
        <v>3174</v>
      </c>
      <c r="G51" s="1">
        <f t="shared" ref="G51:L51" si="10">G50</f>
        <v>2080</v>
      </c>
      <c r="H51" s="1">
        <f t="shared" si="10"/>
        <v>0</v>
      </c>
      <c r="I51" s="1">
        <f t="shared" si="10"/>
        <v>0</v>
      </c>
      <c r="J51" s="1">
        <f t="shared" si="10"/>
        <v>0</v>
      </c>
      <c r="K51" s="1">
        <f t="shared" si="10"/>
        <v>0</v>
      </c>
      <c r="L51" s="1">
        <f t="shared" si="10"/>
        <v>0</v>
      </c>
      <c r="M51" s="3"/>
    </row>
    <row r="52" spans="1:13" s="21" customFormat="1" ht="13.5" customHeight="1" thickBot="1">
      <c r="A52" s="20"/>
      <c r="B52" s="20"/>
      <c r="C52" s="20"/>
      <c r="D52" s="20"/>
      <c r="E52" s="20"/>
      <c r="F52" s="20"/>
      <c r="G52" s="20"/>
      <c r="H52" s="20"/>
      <c r="I52" s="20"/>
      <c r="J52" s="20"/>
      <c r="K52" s="20"/>
      <c r="L52" s="20"/>
      <c r="M52" s="20"/>
    </row>
    <row r="53" spans="1:13" s="35" customFormat="1" ht="64.5" thickBot="1">
      <c r="A53" s="12" t="s">
        <v>0</v>
      </c>
      <c r="B53" s="13" t="s">
        <v>55</v>
      </c>
      <c r="C53" s="13" t="s">
        <v>56</v>
      </c>
      <c r="D53" s="14" t="s">
        <v>3</v>
      </c>
      <c r="E53" s="14" t="s">
        <v>4</v>
      </c>
      <c r="F53" s="15" t="s">
        <v>57</v>
      </c>
      <c r="G53" s="14" t="s">
        <v>6</v>
      </c>
      <c r="H53" s="14" t="s">
        <v>10</v>
      </c>
      <c r="I53" s="14" t="s">
        <v>11</v>
      </c>
      <c r="J53" s="14" t="s">
        <v>8</v>
      </c>
      <c r="K53" s="14" t="s">
        <v>9</v>
      </c>
      <c r="L53" s="15" t="s">
        <v>58</v>
      </c>
      <c r="M53" s="16" t="s">
        <v>20</v>
      </c>
    </row>
    <row r="54" spans="1:13" s="35" customFormat="1" ht="77.25" thickBot="1">
      <c r="A54" s="68">
        <v>43908</v>
      </c>
      <c r="B54" s="67" t="s">
        <v>39</v>
      </c>
      <c r="C54" s="67" t="s">
        <v>40</v>
      </c>
      <c r="D54" s="67" t="s">
        <v>41</v>
      </c>
      <c r="E54" s="17" t="s">
        <v>42</v>
      </c>
      <c r="F54" s="55">
        <v>3174</v>
      </c>
      <c r="G54" s="8">
        <v>2080</v>
      </c>
      <c r="H54" s="8">
        <v>0</v>
      </c>
      <c r="I54" s="9">
        <v>0</v>
      </c>
      <c r="J54" s="9">
        <v>0</v>
      </c>
      <c r="K54" s="9">
        <v>0</v>
      </c>
      <c r="L54" s="9">
        <v>0</v>
      </c>
      <c r="M54" s="174" t="s">
        <v>38</v>
      </c>
    </row>
    <row r="55" spans="1:13" s="35" customFormat="1" ht="13.5" customHeight="1" thickBot="1">
      <c r="A55" s="289" t="s">
        <v>19</v>
      </c>
      <c r="B55" s="290"/>
      <c r="C55" s="290"/>
      <c r="D55" s="290"/>
      <c r="E55" s="291"/>
      <c r="F55" s="1">
        <f>F54</f>
        <v>3174</v>
      </c>
      <c r="G55" s="1">
        <f t="shared" ref="G55:L55" si="11">G54</f>
        <v>2080</v>
      </c>
      <c r="H55" s="1">
        <f t="shared" si="11"/>
        <v>0</v>
      </c>
      <c r="I55" s="1">
        <f t="shared" si="11"/>
        <v>0</v>
      </c>
      <c r="J55" s="1">
        <f t="shared" si="11"/>
        <v>0</v>
      </c>
      <c r="K55" s="1">
        <f t="shared" si="11"/>
        <v>0</v>
      </c>
      <c r="L55" s="1">
        <f t="shared" si="11"/>
        <v>0</v>
      </c>
      <c r="M55" s="3"/>
    </row>
    <row r="56" spans="1:13" s="21" customFormat="1" ht="13.5" customHeight="1" thickBot="1">
      <c r="A56" s="20"/>
      <c r="B56" s="20"/>
      <c r="C56" s="20"/>
      <c r="D56" s="20"/>
      <c r="E56" s="20"/>
      <c r="F56" s="20"/>
      <c r="G56" s="20"/>
      <c r="H56" s="20"/>
      <c r="I56" s="20"/>
      <c r="J56" s="20"/>
      <c r="K56" s="20"/>
      <c r="L56" s="20"/>
      <c r="M56" s="20"/>
    </row>
    <row r="57" spans="1:13" s="35" customFormat="1" ht="64.5" thickBot="1">
      <c r="A57" s="12" t="s">
        <v>0</v>
      </c>
      <c r="B57" s="13" t="s">
        <v>55</v>
      </c>
      <c r="C57" s="13" t="s">
        <v>56</v>
      </c>
      <c r="D57" s="14" t="s">
        <v>3</v>
      </c>
      <c r="E57" s="14" t="s">
        <v>4</v>
      </c>
      <c r="F57" s="15" t="s">
        <v>57</v>
      </c>
      <c r="G57" s="14" t="s">
        <v>6</v>
      </c>
      <c r="H57" s="14" t="s">
        <v>10</v>
      </c>
      <c r="I57" s="14" t="s">
        <v>11</v>
      </c>
      <c r="J57" s="14" t="s">
        <v>8</v>
      </c>
      <c r="K57" s="14" t="s">
        <v>9</v>
      </c>
      <c r="L57" s="15" t="s">
        <v>58</v>
      </c>
      <c r="M57" s="16" t="s">
        <v>20</v>
      </c>
    </row>
    <row r="58" spans="1:13" s="35" customFormat="1" ht="77.25" thickBot="1">
      <c r="A58" s="68">
        <v>43907</v>
      </c>
      <c r="B58" s="67" t="s">
        <v>39</v>
      </c>
      <c r="C58" s="67" t="s">
        <v>40</v>
      </c>
      <c r="D58" s="67" t="s">
        <v>41</v>
      </c>
      <c r="E58" s="17" t="s">
        <v>42</v>
      </c>
      <c r="F58" s="55">
        <v>3174</v>
      </c>
      <c r="G58" s="8">
        <v>2080</v>
      </c>
      <c r="H58" s="8">
        <v>0</v>
      </c>
      <c r="I58" s="9">
        <v>0</v>
      </c>
      <c r="J58" s="9">
        <v>0</v>
      </c>
      <c r="K58" s="9">
        <v>0</v>
      </c>
      <c r="L58" s="9">
        <v>0</v>
      </c>
      <c r="M58" s="167" t="s">
        <v>38</v>
      </c>
    </row>
    <row r="59" spans="1:13" s="35" customFormat="1" ht="13.5" customHeight="1" thickBot="1">
      <c r="A59" s="289" t="s">
        <v>19</v>
      </c>
      <c r="B59" s="290"/>
      <c r="C59" s="290"/>
      <c r="D59" s="290"/>
      <c r="E59" s="291"/>
      <c r="F59" s="1">
        <f>F58</f>
        <v>3174</v>
      </c>
      <c r="G59" s="1">
        <f t="shared" ref="G59:L59" si="12">G58</f>
        <v>2080</v>
      </c>
      <c r="H59" s="1">
        <f t="shared" si="12"/>
        <v>0</v>
      </c>
      <c r="I59" s="1">
        <f t="shared" si="12"/>
        <v>0</v>
      </c>
      <c r="J59" s="1">
        <f t="shared" si="12"/>
        <v>0</v>
      </c>
      <c r="K59" s="1">
        <f t="shared" si="12"/>
        <v>0</v>
      </c>
      <c r="L59" s="1">
        <f t="shared" si="12"/>
        <v>0</v>
      </c>
      <c r="M59" s="3"/>
    </row>
    <row r="60" spans="1:13" s="21" customFormat="1" ht="13.5" customHeight="1" thickBot="1">
      <c r="A60" s="20"/>
      <c r="B60" s="20"/>
      <c r="C60" s="20"/>
      <c r="D60" s="20"/>
      <c r="E60" s="20"/>
      <c r="F60" s="20"/>
      <c r="G60" s="20"/>
      <c r="H60" s="20"/>
      <c r="I60" s="20"/>
      <c r="J60" s="20"/>
      <c r="K60" s="20"/>
      <c r="L60" s="20"/>
      <c r="M60" s="20"/>
    </row>
    <row r="61" spans="1:13" s="35" customFormat="1" ht="64.5" thickBot="1">
      <c r="A61" s="12" t="s">
        <v>0</v>
      </c>
      <c r="B61" s="13" t="s">
        <v>55</v>
      </c>
      <c r="C61" s="13" t="s">
        <v>56</v>
      </c>
      <c r="D61" s="14" t="s">
        <v>3</v>
      </c>
      <c r="E61" s="14" t="s">
        <v>4</v>
      </c>
      <c r="F61" s="15" t="s">
        <v>57</v>
      </c>
      <c r="G61" s="14" t="s">
        <v>6</v>
      </c>
      <c r="H61" s="14" t="s">
        <v>10</v>
      </c>
      <c r="I61" s="14" t="s">
        <v>11</v>
      </c>
      <c r="J61" s="14" t="s">
        <v>8</v>
      </c>
      <c r="K61" s="14" t="s">
        <v>9</v>
      </c>
      <c r="L61" s="15" t="s">
        <v>58</v>
      </c>
      <c r="M61" s="16" t="s">
        <v>20</v>
      </c>
    </row>
    <row r="62" spans="1:13" s="35" customFormat="1" ht="77.25" thickBot="1">
      <c r="A62" s="68">
        <v>43906</v>
      </c>
      <c r="B62" s="67" t="s">
        <v>39</v>
      </c>
      <c r="C62" s="67" t="s">
        <v>40</v>
      </c>
      <c r="D62" s="67" t="s">
        <v>41</v>
      </c>
      <c r="E62" s="17" t="s">
        <v>42</v>
      </c>
      <c r="F62" s="55">
        <v>3174</v>
      </c>
      <c r="G62" s="8">
        <v>2080</v>
      </c>
      <c r="H62" s="8">
        <v>0</v>
      </c>
      <c r="I62" s="9">
        <v>0</v>
      </c>
      <c r="J62" s="9">
        <v>0</v>
      </c>
      <c r="K62" s="9">
        <v>0</v>
      </c>
      <c r="L62" s="9">
        <v>0</v>
      </c>
      <c r="M62" s="160" t="s">
        <v>38</v>
      </c>
    </row>
    <row r="63" spans="1:13" s="35" customFormat="1" ht="13.5" customHeight="1" thickBot="1">
      <c r="A63" s="289" t="s">
        <v>19</v>
      </c>
      <c r="B63" s="290"/>
      <c r="C63" s="290"/>
      <c r="D63" s="290"/>
      <c r="E63" s="291"/>
      <c r="F63" s="1">
        <f>F62</f>
        <v>3174</v>
      </c>
      <c r="G63" s="1">
        <f t="shared" ref="G63:L63" si="13">G62</f>
        <v>2080</v>
      </c>
      <c r="H63" s="1">
        <f t="shared" si="13"/>
        <v>0</v>
      </c>
      <c r="I63" s="1">
        <f t="shared" si="13"/>
        <v>0</v>
      </c>
      <c r="J63" s="1">
        <f t="shared" si="13"/>
        <v>0</v>
      </c>
      <c r="K63" s="1">
        <f t="shared" si="13"/>
        <v>0</v>
      </c>
      <c r="L63" s="1">
        <f t="shared" si="13"/>
        <v>0</v>
      </c>
      <c r="M63" s="3"/>
    </row>
    <row r="64" spans="1:13" s="21" customFormat="1" ht="13.5" customHeight="1" thickBot="1">
      <c r="A64" s="20"/>
      <c r="B64" s="20"/>
      <c r="C64" s="20"/>
      <c r="D64" s="20"/>
      <c r="E64" s="20"/>
      <c r="F64" s="20"/>
      <c r="G64" s="20"/>
      <c r="H64" s="20"/>
      <c r="I64" s="20"/>
      <c r="J64" s="20"/>
      <c r="K64" s="20"/>
      <c r="L64" s="20"/>
      <c r="M64" s="20"/>
    </row>
    <row r="65" spans="1:13" s="35" customFormat="1" ht="64.5" thickBot="1">
      <c r="A65" s="12" t="s">
        <v>0</v>
      </c>
      <c r="B65" s="13" t="s">
        <v>55</v>
      </c>
      <c r="C65" s="13" t="s">
        <v>56</v>
      </c>
      <c r="D65" s="14" t="s">
        <v>3</v>
      </c>
      <c r="E65" s="14" t="s">
        <v>4</v>
      </c>
      <c r="F65" s="15" t="s">
        <v>57</v>
      </c>
      <c r="G65" s="14" t="s">
        <v>6</v>
      </c>
      <c r="H65" s="14" t="s">
        <v>10</v>
      </c>
      <c r="I65" s="14" t="s">
        <v>11</v>
      </c>
      <c r="J65" s="14" t="s">
        <v>8</v>
      </c>
      <c r="K65" s="14" t="s">
        <v>9</v>
      </c>
      <c r="L65" s="15" t="s">
        <v>58</v>
      </c>
      <c r="M65" s="16" t="s">
        <v>20</v>
      </c>
    </row>
    <row r="66" spans="1:13" s="35" customFormat="1" ht="77.25" thickBot="1">
      <c r="A66" s="68">
        <v>43904</v>
      </c>
      <c r="B66" s="67" t="s">
        <v>39</v>
      </c>
      <c r="C66" s="67" t="s">
        <v>40</v>
      </c>
      <c r="D66" s="67" t="s">
        <v>41</v>
      </c>
      <c r="E66" s="17" t="s">
        <v>42</v>
      </c>
      <c r="F66" s="55">
        <v>3174</v>
      </c>
      <c r="G66" s="8">
        <v>2080</v>
      </c>
      <c r="H66" s="8">
        <v>0</v>
      </c>
      <c r="I66" s="9">
        <v>0</v>
      </c>
      <c r="J66" s="9">
        <v>0</v>
      </c>
      <c r="K66" s="9">
        <v>0</v>
      </c>
      <c r="L66" s="9">
        <v>0</v>
      </c>
      <c r="M66" s="149" t="s">
        <v>38</v>
      </c>
    </row>
    <row r="67" spans="1:13" s="35" customFormat="1" ht="13.5" customHeight="1" thickBot="1">
      <c r="A67" s="289" t="s">
        <v>19</v>
      </c>
      <c r="B67" s="290"/>
      <c r="C67" s="290"/>
      <c r="D67" s="290"/>
      <c r="E67" s="291"/>
      <c r="F67" s="1">
        <f>F66</f>
        <v>3174</v>
      </c>
      <c r="G67" s="1">
        <f t="shared" ref="G67:L67" si="14">G66</f>
        <v>2080</v>
      </c>
      <c r="H67" s="1">
        <f t="shared" si="14"/>
        <v>0</v>
      </c>
      <c r="I67" s="1">
        <f t="shared" si="14"/>
        <v>0</v>
      </c>
      <c r="J67" s="1">
        <f t="shared" si="14"/>
        <v>0</v>
      </c>
      <c r="K67" s="1">
        <f t="shared" si="14"/>
        <v>0</v>
      </c>
      <c r="L67" s="1">
        <f t="shared" si="14"/>
        <v>0</v>
      </c>
      <c r="M67" s="3"/>
    </row>
    <row r="68" spans="1:13" s="21" customFormat="1" ht="13.5" customHeight="1" thickBot="1">
      <c r="A68" s="20"/>
      <c r="B68" s="20"/>
      <c r="C68" s="20"/>
      <c r="D68" s="20"/>
      <c r="E68" s="20"/>
      <c r="F68" s="20"/>
      <c r="G68" s="20"/>
      <c r="H68" s="20"/>
      <c r="I68" s="20"/>
      <c r="J68" s="20"/>
      <c r="K68" s="20"/>
      <c r="L68" s="20"/>
      <c r="M68" s="20"/>
    </row>
    <row r="69" spans="1:13" s="35" customFormat="1" ht="64.5" thickBot="1">
      <c r="A69" s="12" t="s">
        <v>0</v>
      </c>
      <c r="B69" s="13" t="s">
        <v>55</v>
      </c>
      <c r="C69" s="13" t="s">
        <v>56</v>
      </c>
      <c r="D69" s="14" t="s">
        <v>3</v>
      </c>
      <c r="E69" s="14" t="s">
        <v>4</v>
      </c>
      <c r="F69" s="15" t="s">
        <v>57</v>
      </c>
      <c r="G69" s="14" t="s">
        <v>6</v>
      </c>
      <c r="H69" s="14" t="s">
        <v>10</v>
      </c>
      <c r="I69" s="14" t="s">
        <v>11</v>
      </c>
      <c r="J69" s="14" t="s">
        <v>8</v>
      </c>
      <c r="K69" s="14" t="s">
        <v>9</v>
      </c>
      <c r="L69" s="15" t="s">
        <v>58</v>
      </c>
      <c r="M69" s="16" t="s">
        <v>20</v>
      </c>
    </row>
    <row r="70" spans="1:13" s="35" customFormat="1" ht="77.25" thickBot="1">
      <c r="A70" s="68">
        <v>43903</v>
      </c>
      <c r="B70" s="67" t="s">
        <v>39</v>
      </c>
      <c r="C70" s="67" t="s">
        <v>40</v>
      </c>
      <c r="D70" s="67" t="s">
        <v>41</v>
      </c>
      <c r="E70" s="17" t="s">
        <v>42</v>
      </c>
      <c r="F70" s="55">
        <v>3174</v>
      </c>
      <c r="G70" s="8">
        <v>2080</v>
      </c>
      <c r="H70" s="8">
        <v>0</v>
      </c>
      <c r="I70" s="9">
        <v>0</v>
      </c>
      <c r="J70" s="9">
        <v>0</v>
      </c>
      <c r="K70" s="9">
        <v>0</v>
      </c>
      <c r="L70" s="9">
        <v>0</v>
      </c>
      <c r="M70" s="149" t="s">
        <v>38</v>
      </c>
    </row>
    <row r="71" spans="1:13" s="35" customFormat="1" ht="13.5" customHeight="1" thickBot="1">
      <c r="A71" s="289" t="s">
        <v>19</v>
      </c>
      <c r="B71" s="290"/>
      <c r="C71" s="290"/>
      <c r="D71" s="290"/>
      <c r="E71" s="291"/>
      <c r="F71" s="1">
        <f>F70</f>
        <v>3174</v>
      </c>
      <c r="G71" s="1">
        <f t="shared" ref="G71:L71" si="15">G70</f>
        <v>2080</v>
      </c>
      <c r="H71" s="1">
        <f t="shared" si="15"/>
        <v>0</v>
      </c>
      <c r="I71" s="1">
        <f t="shared" si="15"/>
        <v>0</v>
      </c>
      <c r="J71" s="1">
        <f t="shared" si="15"/>
        <v>0</v>
      </c>
      <c r="K71" s="1">
        <f t="shared" si="15"/>
        <v>0</v>
      </c>
      <c r="L71" s="1">
        <f t="shared" si="15"/>
        <v>0</v>
      </c>
      <c r="M71" s="3"/>
    </row>
    <row r="72" spans="1:13" s="21" customFormat="1" ht="13.5" customHeight="1" thickBot="1">
      <c r="A72" s="20"/>
      <c r="B72" s="20"/>
      <c r="C72" s="20"/>
      <c r="D72" s="20"/>
      <c r="E72" s="20"/>
      <c r="F72" s="20"/>
      <c r="G72" s="20"/>
      <c r="H72" s="20"/>
      <c r="I72" s="20"/>
      <c r="J72" s="20"/>
      <c r="K72" s="20"/>
      <c r="L72" s="20"/>
      <c r="M72" s="20"/>
    </row>
    <row r="73" spans="1:13" s="35" customFormat="1" ht="64.5" thickBot="1">
      <c r="A73" s="12" t="s">
        <v>0</v>
      </c>
      <c r="B73" s="13" t="s">
        <v>55</v>
      </c>
      <c r="C73" s="13" t="s">
        <v>56</v>
      </c>
      <c r="D73" s="14" t="s">
        <v>3</v>
      </c>
      <c r="E73" s="14" t="s">
        <v>4</v>
      </c>
      <c r="F73" s="15" t="s">
        <v>57</v>
      </c>
      <c r="G73" s="14" t="s">
        <v>6</v>
      </c>
      <c r="H73" s="14" t="s">
        <v>10</v>
      </c>
      <c r="I73" s="14" t="s">
        <v>11</v>
      </c>
      <c r="J73" s="14" t="s">
        <v>8</v>
      </c>
      <c r="K73" s="14" t="s">
        <v>9</v>
      </c>
      <c r="L73" s="15" t="s">
        <v>58</v>
      </c>
      <c r="M73" s="16" t="s">
        <v>20</v>
      </c>
    </row>
    <row r="74" spans="1:13" s="35" customFormat="1" ht="77.25" thickBot="1">
      <c r="A74" s="68">
        <v>43902</v>
      </c>
      <c r="B74" s="67" t="s">
        <v>39</v>
      </c>
      <c r="C74" s="67" t="s">
        <v>40</v>
      </c>
      <c r="D74" s="67" t="s">
        <v>41</v>
      </c>
      <c r="E74" s="17" t="s">
        <v>42</v>
      </c>
      <c r="F74" s="55">
        <v>3174</v>
      </c>
      <c r="G74" s="8">
        <v>2080</v>
      </c>
      <c r="H74" s="8">
        <v>0</v>
      </c>
      <c r="I74" s="9">
        <v>0</v>
      </c>
      <c r="J74" s="9">
        <v>0</v>
      </c>
      <c r="K74" s="9">
        <v>0</v>
      </c>
      <c r="L74" s="9">
        <v>0</v>
      </c>
      <c r="M74" s="138" t="s">
        <v>38</v>
      </c>
    </row>
    <row r="75" spans="1:13" s="35" customFormat="1" ht="13.5" customHeight="1" thickBot="1">
      <c r="A75" s="289" t="s">
        <v>19</v>
      </c>
      <c r="B75" s="290"/>
      <c r="C75" s="290"/>
      <c r="D75" s="290"/>
      <c r="E75" s="291"/>
      <c r="F75" s="1">
        <f>F74</f>
        <v>3174</v>
      </c>
      <c r="G75" s="1">
        <f t="shared" ref="G75:L75" si="16">G74</f>
        <v>2080</v>
      </c>
      <c r="H75" s="1">
        <f t="shared" si="16"/>
        <v>0</v>
      </c>
      <c r="I75" s="1">
        <f t="shared" si="16"/>
        <v>0</v>
      </c>
      <c r="J75" s="1">
        <f t="shared" si="16"/>
        <v>0</v>
      </c>
      <c r="K75" s="1">
        <f t="shared" si="16"/>
        <v>0</v>
      </c>
      <c r="L75" s="1">
        <f t="shared" si="16"/>
        <v>0</v>
      </c>
      <c r="M75" s="3"/>
    </row>
    <row r="76" spans="1:13" s="35" customFormat="1" ht="13.5" customHeight="1" thickBot="1">
      <c r="A76" s="20"/>
      <c r="B76" s="20"/>
      <c r="C76" s="20"/>
      <c r="D76" s="20"/>
      <c r="E76" s="20"/>
      <c r="F76" s="20"/>
      <c r="G76" s="20"/>
      <c r="H76" s="20"/>
      <c r="I76" s="20"/>
      <c r="J76" s="20"/>
      <c r="K76" s="20"/>
      <c r="L76" s="20"/>
      <c r="M76" s="20"/>
    </row>
    <row r="77" spans="1:13" s="35" customFormat="1" ht="64.5" thickBot="1">
      <c r="A77" s="12" t="s">
        <v>0</v>
      </c>
      <c r="B77" s="13" t="s">
        <v>55</v>
      </c>
      <c r="C77" s="13" t="s">
        <v>56</v>
      </c>
      <c r="D77" s="14" t="s">
        <v>3</v>
      </c>
      <c r="E77" s="14" t="s">
        <v>4</v>
      </c>
      <c r="F77" s="15" t="s">
        <v>57</v>
      </c>
      <c r="G77" s="14" t="s">
        <v>6</v>
      </c>
      <c r="H77" s="14" t="s">
        <v>10</v>
      </c>
      <c r="I77" s="14" t="s">
        <v>11</v>
      </c>
      <c r="J77" s="14" t="s">
        <v>8</v>
      </c>
      <c r="K77" s="14" t="s">
        <v>9</v>
      </c>
      <c r="L77" s="15" t="s">
        <v>58</v>
      </c>
      <c r="M77" s="16" t="s">
        <v>20</v>
      </c>
    </row>
    <row r="78" spans="1:13" s="35" customFormat="1" ht="77.25" thickBot="1">
      <c r="A78" s="68">
        <v>43901</v>
      </c>
      <c r="B78" s="67" t="s">
        <v>39</v>
      </c>
      <c r="C78" s="67" t="s">
        <v>40</v>
      </c>
      <c r="D78" s="67" t="s">
        <v>41</v>
      </c>
      <c r="E78" s="17" t="s">
        <v>42</v>
      </c>
      <c r="F78" s="55">
        <v>3174</v>
      </c>
      <c r="G78" s="8">
        <v>2080</v>
      </c>
      <c r="H78" s="8">
        <v>0</v>
      </c>
      <c r="I78" s="9">
        <v>0</v>
      </c>
      <c r="J78" s="9">
        <v>0</v>
      </c>
      <c r="K78" s="9">
        <v>0</v>
      </c>
      <c r="L78" s="9">
        <v>0</v>
      </c>
      <c r="M78" s="126" t="s">
        <v>38</v>
      </c>
    </row>
    <row r="79" spans="1:13" s="35" customFormat="1" ht="13.5" customHeight="1" thickBot="1">
      <c r="A79" s="289" t="s">
        <v>19</v>
      </c>
      <c r="B79" s="290"/>
      <c r="C79" s="290"/>
      <c r="D79" s="290"/>
      <c r="E79" s="291"/>
      <c r="F79" s="1">
        <f>F78</f>
        <v>3174</v>
      </c>
      <c r="G79" s="1">
        <f t="shared" ref="G79:L79" si="17">G78</f>
        <v>2080</v>
      </c>
      <c r="H79" s="1">
        <f t="shared" si="17"/>
        <v>0</v>
      </c>
      <c r="I79" s="1">
        <f t="shared" si="17"/>
        <v>0</v>
      </c>
      <c r="J79" s="1">
        <f t="shared" si="17"/>
        <v>0</v>
      </c>
      <c r="K79" s="1">
        <f t="shared" si="17"/>
        <v>0</v>
      </c>
      <c r="L79" s="1">
        <f t="shared" si="17"/>
        <v>0</v>
      </c>
      <c r="M79" s="3"/>
    </row>
    <row r="80" spans="1:13" s="21" customFormat="1" ht="13.5" customHeight="1" thickBot="1">
      <c r="A80" s="20"/>
      <c r="B80" s="20"/>
      <c r="C80" s="20"/>
      <c r="D80" s="20"/>
      <c r="E80" s="20"/>
      <c r="F80" s="20"/>
      <c r="G80" s="20"/>
      <c r="H80" s="20"/>
      <c r="I80" s="20"/>
      <c r="J80" s="20"/>
      <c r="K80" s="20"/>
      <c r="L80" s="20"/>
      <c r="M80" s="20"/>
    </row>
    <row r="81" spans="1:13" s="35" customFormat="1" ht="64.5" thickBot="1">
      <c r="A81" s="12" t="s">
        <v>0</v>
      </c>
      <c r="B81" s="13" t="s">
        <v>55</v>
      </c>
      <c r="C81" s="13" t="s">
        <v>56</v>
      </c>
      <c r="D81" s="14" t="s">
        <v>3</v>
      </c>
      <c r="E81" s="14" t="s">
        <v>4</v>
      </c>
      <c r="F81" s="15" t="s">
        <v>57</v>
      </c>
      <c r="G81" s="14" t="s">
        <v>6</v>
      </c>
      <c r="H81" s="14" t="s">
        <v>10</v>
      </c>
      <c r="I81" s="14" t="s">
        <v>11</v>
      </c>
      <c r="J81" s="14" t="s">
        <v>8</v>
      </c>
      <c r="K81" s="14" t="s">
        <v>9</v>
      </c>
      <c r="L81" s="15" t="s">
        <v>58</v>
      </c>
      <c r="M81" s="16" t="s">
        <v>20</v>
      </c>
    </row>
    <row r="82" spans="1:13" s="35" customFormat="1" ht="77.25" thickBot="1">
      <c r="A82" s="68">
        <v>43900</v>
      </c>
      <c r="B82" s="67" t="s">
        <v>39</v>
      </c>
      <c r="C82" s="67" t="s">
        <v>40</v>
      </c>
      <c r="D82" s="67" t="s">
        <v>41</v>
      </c>
      <c r="E82" s="17" t="s">
        <v>42</v>
      </c>
      <c r="F82" s="55">
        <v>3174</v>
      </c>
      <c r="G82" s="8">
        <v>2080</v>
      </c>
      <c r="H82" s="8">
        <v>0</v>
      </c>
      <c r="I82" s="9">
        <v>0</v>
      </c>
      <c r="J82" s="9">
        <v>0</v>
      </c>
      <c r="K82" s="9">
        <v>0</v>
      </c>
      <c r="L82" s="9">
        <v>0</v>
      </c>
      <c r="M82" s="118" t="s">
        <v>38</v>
      </c>
    </row>
    <row r="83" spans="1:13" s="35" customFormat="1" ht="13.5" customHeight="1" thickBot="1">
      <c r="A83" s="289" t="s">
        <v>19</v>
      </c>
      <c r="B83" s="290"/>
      <c r="C83" s="290"/>
      <c r="D83" s="290"/>
      <c r="E83" s="291"/>
      <c r="F83" s="1">
        <f>F82</f>
        <v>3174</v>
      </c>
      <c r="G83" s="1">
        <f t="shared" ref="G83:L83" si="18">G82</f>
        <v>2080</v>
      </c>
      <c r="H83" s="1">
        <f t="shared" si="18"/>
        <v>0</v>
      </c>
      <c r="I83" s="1">
        <f t="shared" si="18"/>
        <v>0</v>
      </c>
      <c r="J83" s="1">
        <f t="shared" si="18"/>
        <v>0</v>
      </c>
      <c r="K83" s="1">
        <f t="shared" si="18"/>
        <v>0</v>
      </c>
      <c r="L83" s="1">
        <f t="shared" si="18"/>
        <v>0</v>
      </c>
      <c r="M83" s="3"/>
    </row>
    <row r="84" spans="1:13" s="35" customFormat="1" ht="13.5" customHeight="1" thickBot="1">
      <c r="A84" s="20"/>
      <c r="B84" s="20"/>
      <c r="C84" s="20"/>
      <c r="D84" s="20"/>
      <c r="E84" s="20"/>
      <c r="F84" s="20"/>
      <c r="G84" s="20"/>
      <c r="H84" s="20"/>
      <c r="I84" s="20"/>
      <c r="J84" s="20"/>
      <c r="K84" s="20"/>
      <c r="L84" s="20"/>
      <c r="M84" s="20"/>
    </row>
    <row r="85" spans="1:13" s="35" customFormat="1" ht="64.5" thickBot="1">
      <c r="A85" s="12" t="s">
        <v>0</v>
      </c>
      <c r="B85" s="13" t="s">
        <v>55</v>
      </c>
      <c r="C85" s="13" t="s">
        <v>56</v>
      </c>
      <c r="D85" s="14" t="s">
        <v>3</v>
      </c>
      <c r="E85" s="14" t="s">
        <v>4</v>
      </c>
      <c r="F85" s="15" t="s">
        <v>57</v>
      </c>
      <c r="G85" s="14" t="s">
        <v>6</v>
      </c>
      <c r="H85" s="14" t="s">
        <v>10</v>
      </c>
      <c r="I85" s="14" t="s">
        <v>11</v>
      </c>
      <c r="J85" s="14" t="s">
        <v>8</v>
      </c>
      <c r="K85" s="14" t="s">
        <v>9</v>
      </c>
      <c r="L85" s="15" t="s">
        <v>58</v>
      </c>
      <c r="M85" s="16" t="s">
        <v>20</v>
      </c>
    </row>
    <row r="86" spans="1:13" s="35" customFormat="1" ht="77.25" thickBot="1">
      <c r="A86" s="68">
        <v>43899</v>
      </c>
      <c r="B86" s="67" t="s">
        <v>39</v>
      </c>
      <c r="C86" s="67" t="s">
        <v>40</v>
      </c>
      <c r="D86" s="67" t="s">
        <v>41</v>
      </c>
      <c r="E86" s="17" t="s">
        <v>42</v>
      </c>
      <c r="F86" s="55">
        <v>3174</v>
      </c>
      <c r="G86" s="8">
        <v>2080</v>
      </c>
      <c r="H86" s="8">
        <v>0</v>
      </c>
      <c r="I86" s="9">
        <v>0</v>
      </c>
      <c r="J86" s="9">
        <v>0</v>
      </c>
      <c r="K86" s="9">
        <v>0</v>
      </c>
      <c r="L86" s="9">
        <v>0</v>
      </c>
      <c r="M86" s="117" t="s">
        <v>38</v>
      </c>
    </row>
    <row r="87" spans="1:13" s="35" customFormat="1" ht="13.5" customHeight="1" thickBot="1">
      <c r="A87" s="289" t="s">
        <v>19</v>
      </c>
      <c r="B87" s="290"/>
      <c r="C87" s="290"/>
      <c r="D87" s="290"/>
      <c r="E87" s="291"/>
      <c r="F87" s="1">
        <f>F86</f>
        <v>3174</v>
      </c>
      <c r="G87" s="1">
        <f t="shared" ref="G87:L87" si="19">G86</f>
        <v>2080</v>
      </c>
      <c r="H87" s="1">
        <f t="shared" si="19"/>
        <v>0</v>
      </c>
      <c r="I87" s="1">
        <f t="shared" si="19"/>
        <v>0</v>
      </c>
      <c r="J87" s="1">
        <f t="shared" si="19"/>
        <v>0</v>
      </c>
      <c r="K87" s="1">
        <f t="shared" si="19"/>
        <v>0</v>
      </c>
      <c r="L87" s="1">
        <f t="shared" si="19"/>
        <v>0</v>
      </c>
      <c r="M87" s="3"/>
    </row>
    <row r="88" spans="1:13" s="21" customFormat="1" ht="13.5" customHeight="1" thickBot="1">
      <c r="A88" s="20"/>
      <c r="B88" s="20"/>
      <c r="C88" s="20"/>
      <c r="D88" s="20"/>
      <c r="E88" s="20"/>
      <c r="F88" s="20"/>
      <c r="G88" s="20"/>
      <c r="H88" s="20"/>
      <c r="I88" s="20"/>
      <c r="J88" s="20"/>
      <c r="K88" s="20"/>
      <c r="L88" s="20"/>
      <c r="M88" s="20"/>
    </row>
    <row r="89" spans="1:13" s="35" customFormat="1" ht="64.5" thickBot="1">
      <c r="A89" s="12" t="s">
        <v>0</v>
      </c>
      <c r="B89" s="13" t="s">
        <v>55</v>
      </c>
      <c r="C89" s="13" t="s">
        <v>56</v>
      </c>
      <c r="D89" s="14" t="s">
        <v>3</v>
      </c>
      <c r="E89" s="14" t="s">
        <v>4</v>
      </c>
      <c r="F89" s="15" t="s">
        <v>57</v>
      </c>
      <c r="G89" s="14" t="s">
        <v>6</v>
      </c>
      <c r="H89" s="14" t="s">
        <v>10</v>
      </c>
      <c r="I89" s="14" t="s">
        <v>11</v>
      </c>
      <c r="J89" s="14" t="s">
        <v>8</v>
      </c>
      <c r="K89" s="14" t="s">
        <v>9</v>
      </c>
      <c r="L89" s="15" t="s">
        <v>58</v>
      </c>
      <c r="M89" s="16" t="s">
        <v>20</v>
      </c>
    </row>
    <row r="90" spans="1:13" s="35" customFormat="1" ht="77.25" thickBot="1">
      <c r="A90" s="68">
        <v>43897</v>
      </c>
      <c r="B90" s="67" t="s">
        <v>39</v>
      </c>
      <c r="C90" s="67" t="s">
        <v>40</v>
      </c>
      <c r="D90" s="67" t="s">
        <v>41</v>
      </c>
      <c r="E90" s="17" t="s">
        <v>42</v>
      </c>
      <c r="F90" s="55">
        <v>3174</v>
      </c>
      <c r="G90" s="8">
        <v>2080</v>
      </c>
      <c r="H90" s="8">
        <v>0</v>
      </c>
      <c r="I90" s="9">
        <v>0</v>
      </c>
      <c r="J90" s="9">
        <v>0</v>
      </c>
      <c r="K90" s="9">
        <v>0</v>
      </c>
      <c r="L90" s="9">
        <v>0</v>
      </c>
      <c r="M90" s="65" t="s">
        <v>38</v>
      </c>
    </row>
    <row r="91" spans="1:13" s="35" customFormat="1" ht="13.5" customHeight="1" thickBot="1">
      <c r="A91" s="289" t="s">
        <v>19</v>
      </c>
      <c r="B91" s="290"/>
      <c r="C91" s="290"/>
      <c r="D91" s="290"/>
      <c r="E91" s="291"/>
      <c r="F91" s="1">
        <f>F90</f>
        <v>3174</v>
      </c>
      <c r="G91" s="1">
        <f t="shared" ref="G91:L91" si="20">G90</f>
        <v>2080</v>
      </c>
      <c r="H91" s="1">
        <f t="shared" si="20"/>
        <v>0</v>
      </c>
      <c r="I91" s="1">
        <f t="shared" si="20"/>
        <v>0</v>
      </c>
      <c r="J91" s="1">
        <f t="shared" si="20"/>
        <v>0</v>
      </c>
      <c r="K91" s="1">
        <f t="shared" si="20"/>
        <v>0</v>
      </c>
      <c r="L91" s="1">
        <f t="shared" si="20"/>
        <v>0</v>
      </c>
      <c r="M91" s="3"/>
    </row>
    <row r="92" spans="1:13" s="21" customFormat="1" ht="13.5" customHeight="1" thickBot="1">
      <c r="A92" s="20"/>
      <c r="B92" s="20"/>
      <c r="C92" s="20"/>
      <c r="D92" s="20"/>
      <c r="E92" s="20"/>
      <c r="F92" s="20"/>
      <c r="G92" s="20"/>
      <c r="H92" s="20"/>
      <c r="I92" s="20"/>
      <c r="J92" s="20"/>
      <c r="K92" s="20"/>
      <c r="L92" s="20"/>
      <c r="M92" s="20"/>
    </row>
    <row r="93" spans="1:13" s="35" customFormat="1" ht="64.5" thickBot="1">
      <c r="A93" s="12" t="s">
        <v>0</v>
      </c>
      <c r="B93" s="13" t="s">
        <v>55</v>
      </c>
      <c r="C93" s="13" t="s">
        <v>56</v>
      </c>
      <c r="D93" s="14" t="s">
        <v>3</v>
      </c>
      <c r="E93" s="14" t="s">
        <v>4</v>
      </c>
      <c r="F93" s="15" t="s">
        <v>57</v>
      </c>
      <c r="G93" s="14" t="s">
        <v>6</v>
      </c>
      <c r="H93" s="14" t="s">
        <v>10</v>
      </c>
      <c r="I93" s="14" t="s">
        <v>11</v>
      </c>
      <c r="J93" s="14" t="s">
        <v>8</v>
      </c>
      <c r="K93" s="14" t="s">
        <v>9</v>
      </c>
      <c r="L93" s="15" t="s">
        <v>58</v>
      </c>
      <c r="M93" s="16" t="s">
        <v>20</v>
      </c>
    </row>
    <row r="94" spans="1:13" s="35" customFormat="1" ht="77.25" thickBot="1">
      <c r="A94" s="68">
        <v>43896</v>
      </c>
      <c r="B94" s="67" t="s">
        <v>39</v>
      </c>
      <c r="C94" s="67" t="s">
        <v>40</v>
      </c>
      <c r="D94" s="67" t="s">
        <v>41</v>
      </c>
      <c r="E94" s="17" t="s">
        <v>42</v>
      </c>
      <c r="F94" s="55">
        <v>3174</v>
      </c>
      <c r="G94" s="8">
        <v>2080</v>
      </c>
      <c r="H94" s="8">
        <v>0</v>
      </c>
      <c r="I94" s="9">
        <v>0</v>
      </c>
      <c r="J94" s="9">
        <v>0</v>
      </c>
      <c r="K94" s="9">
        <v>0</v>
      </c>
      <c r="L94" s="9">
        <v>0</v>
      </c>
      <c r="M94" s="65" t="s">
        <v>38</v>
      </c>
    </row>
    <row r="95" spans="1:13" s="35" customFormat="1" ht="13.5" customHeight="1" thickBot="1">
      <c r="A95" s="289" t="s">
        <v>19</v>
      </c>
      <c r="B95" s="290"/>
      <c r="C95" s="290"/>
      <c r="D95" s="290"/>
      <c r="E95" s="291"/>
      <c r="F95" s="1">
        <f>F94</f>
        <v>3174</v>
      </c>
      <c r="G95" s="1">
        <f t="shared" ref="G95:L95" si="21">G94</f>
        <v>2080</v>
      </c>
      <c r="H95" s="1">
        <f t="shared" si="21"/>
        <v>0</v>
      </c>
      <c r="I95" s="1">
        <f t="shared" si="21"/>
        <v>0</v>
      </c>
      <c r="J95" s="1">
        <f t="shared" si="21"/>
        <v>0</v>
      </c>
      <c r="K95" s="1">
        <f t="shared" si="21"/>
        <v>0</v>
      </c>
      <c r="L95" s="1">
        <f t="shared" si="21"/>
        <v>0</v>
      </c>
      <c r="M95" s="3"/>
    </row>
    <row r="96" spans="1:13" s="21" customFormat="1" ht="13.5" customHeight="1" thickBot="1">
      <c r="A96" s="20"/>
      <c r="B96" s="20"/>
      <c r="C96" s="20"/>
      <c r="D96" s="20"/>
      <c r="E96" s="20"/>
      <c r="F96" s="20"/>
      <c r="G96" s="20"/>
      <c r="H96" s="20"/>
      <c r="I96" s="20"/>
      <c r="J96" s="20"/>
      <c r="K96" s="20"/>
      <c r="L96" s="20"/>
      <c r="M96" s="20"/>
    </row>
    <row r="97" spans="1:13" s="35" customFormat="1" ht="64.5" thickBot="1">
      <c r="A97" s="12" t="s">
        <v>0</v>
      </c>
      <c r="B97" s="13" t="s">
        <v>55</v>
      </c>
      <c r="C97" s="13" t="s">
        <v>56</v>
      </c>
      <c r="D97" s="14" t="s">
        <v>3</v>
      </c>
      <c r="E97" s="14" t="s">
        <v>4</v>
      </c>
      <c r="F97" s="15" t="s">
        <v>57</v>
      </c>
      <c r="G97" s="14" t="s">
        <v>6</v>
      </c>
      <c r="H97" s="14" t="s">
        <v>10</v>
      </c>
      <c r="I97" s="14" t="s">
        <v>11</v>
      </c>
      <c r="J97" s="14" t="s">
        <v>8</v>
      </c>
      <c r="K97" s="14" t="s">
        <v>9</v>
      </c>
      <c r="L97" s="15" t="s">
        <v>58</v>
      </c>
      <c r="M97" s="16" t="s">
        <v>20</v>
      </c>
    </row>
    <row r="98" spans="1:13" s="35" customFormat="1" ht="77.25" thickBot="1">
      <c r="A98" s="68">
        <v>43895</v>
      </c>
      <c r="B98" s="67" t="s">
        <v>39</v>
      </c>
      <c r="C98" s="67" t="s">
        <v>40</v>
      </c>
      <c r="D98" s="67" t="s">
        <v>41</v>
      </c>
      <c r="E98" s="17" t="s">
        <v>42</v>
      </c>
      <c r="F98" s="55">
        <v>3174</v>
      </c>
      <c r="G98" s="8">
        <v>2080</v>
      </c>
      <c r="H98" s="8">
        <v>0</v>
      </c>
      <c r="I98" s="9">
        <v>0</v>
      </c>
      <c r="J98" s="9">
        <v>0</v>
      </c>
      <c r="K98" s="9">
        <v>0</v>
      </c>
      <c r="L98" s="9">
        <v>0</v>
      </c>
      <c r="M98" s="65" t="s">
        <v>38</v>
      </c>
    </row>
    <row r="99" spans="1:13" s="35" customFormat="1" ht="13.5" customHeight="1" thickBot="1">
      <c r="A99" s="289" t="s">
        <v>19</v>
      </c>
      <c r="B99" s="290"/>
      <c r="C99" s="290"/>
      <c r="D99" s="290"/>
      <c r="E99" s="291"/>
      <c r="F99" s="1">
        <f>F98</f>
        <v>3174</v>
      </c>
      <c r="G99" s="1">
        <f t="shared" ref="G99:L99" si="22">G98</f>
        <v>2080</v>
      </c>
      <c r="H99" s="1">
        <f t="shared" si="22"/>
        <v>0</v>
      </c>
      <c r="I99" s="1">
        <f t="shared" si="22"/>
        <v>0</v>
      </c>
      <c r="J99" s="1">
        <f t="shared" si="22"/>
        <v>0</v>
      </c>
      <c r="K99" s="1">
        <f t="shared" si="22"/>
        <v>0</v>
      </c>
      <c r="L99" s="1">
        <f t="shared" si="22"/>
        <v>0</v>
      </c>
      <c r="M99" s="3"/>
    </row>
    <row r="100" spans="1:13" s="35" customFormat="1" ht="13.5" customHeight="1" thickBot="1">
      <c r="A100" s="20"/>
      <c r="B100" s="20"/>
      <c r="C100" s="20"/>
      <c r="D100" s="20"/>
      <c r="E100" s="20"/>
      <c r="F100" s="20"/>
      <c r="G100" s="20"/>
      <c r="H100" s="20"/>
      <c r="I100" s="20"/>
      <c r="J100" s="20"/>
      <c r="K100" s="20"/>
      <c r="L100" s="20"/>
      <c r="M100" s="20"/>
    </row>
    <row r="101" spans="1:13" s="35" customFormat="1" ht="64.5" thickBot="1">
      <c r="A101" s="12" t="s">
        <v>0</v>
      </c>
      <c r="B101" s="13" t="s">
        <v>55</v>
      </c>
      <c r="C101" s="13" t="s">
        <v>56</v>
      </c>
      <c r="D101" s="14" t="s">
        <v>3</v>
      </c>
      <c r="E101" s="14" t="s">
        <v>4</v>
      </c>
      <c r="F101" s="15" t="s">
        <v>57</v>
      </c>
      <c r="G101" s="14" t="s">
        <v>6</v>
      </c>
      <c r="H101" s="14" t="s">
        <v>10</v>
      </c>
      <c r="I101" s="14" t="s">
        <v>11</v>
      </c>
      <c r="J101" s="14" t="s">
        <v>8</v>
      </c>
      <c r="K101" s="14" t="s">
        <v>9</v>
      </c>
      <c r="L101" s="15" t="s">
        <v>58</v>
      </c>
      <c r="M101" s="16" t="s">
        <v>20</v>
      </c>
    </row>
    <row r="102" spans="1:13" s="35" customFormat="1" ht="77.25" thickBot="1">
      <c r="A102" s="68">
        <v>43894</v>
      </c>
      <c r="B102" s="67" t="s">
        <v>39</v>
      </c>
      <c r="C102" s="67" t="s">
        <v>40</v>
      </c>
      <c r="D102" s="67" t="s">
        <v>41</v>
      </c>
      <c r="E102" s="17" t="s">
        <v>42</v>
      </c>
      <c r="F102" s="55">
        <v>3174</v>
      </c>
      <c r="G102" s="8">
        <v>2080</v>
      </c>
      <c r="H102" s="8">
        <v>0</v>
      </c>
      <c r="I102" s="9">
        <v>0</v>
      </c>
      <c r="J102" s="9">
        <v>0</v>
      </c>
      <c r="K102" s="9">
        <v>0</v>
      </c>
      <c r="L102" s="9">
        <v>0</v>
      </c>
      <c r="M102" s="65" t="s">
        <v>38</v>
      </c>
    </row>
    <row r="103" spans="1:13" s="35" customFormat="1" ht="13.5" customHeight="1" thickBot="1">
      <c r="A103" s="289" t="s">
        <v>19</v>
      </c>
      <c r="B103" s="290"/>
      <c r="C103" s="290"/>
      <c r="D103" s="290"/>
      <c r="E103" s="291"/>
      <c r="F103" s="1">
        <f>F102</f>
        <v>3174</v>
      </c>
      <c r="G103" s="1">
        <f t="shared" ref="G103:L103" si="23">G102</f>
        <v>2080</v>
      </c>
      <c r="H103" s="1">
        <f t="shared" si="23"/>
        <v>0</v>
      </c>
      <c r="I103" s="1">
        <f t="shared" si="23"/>
        <v>0</v>
      </c>
      <c r="J103" s="1">
        <f t="shared" si="23"/>
        <v>0</v>
      </c>
      <c r="K103" s="1">
        <f t="shared" si="23"/>
        <v>0</v>
      </c>
      <c r="L103" s="1">
        <f t="shared" si="23"/>
        <v>0</v>
      </c>
      <c r="M103" s="3"/>
    </row>
    <row r="104" spans="1:13" s="21" customFormat="1" ht="13.5" customHeight="1" thickBot="1">
      <c r="A104" s="20"/>
      <c r="B104" s="20"/>
      <c r="C104" s="20"/>
      <c r="D104" s="20"/>
      <c r="E104" s="20"/>
      <c r="F104" s="20"/>
      <c r="G104" s="20"/>
      <c r="H104" s="20"/>
      <c r="I104" s="20"/>
      <c r="J104" s="20"/>
      <c r="K104" s="20"/>
      <c r="L104" s="20"/>
      <c r="M104" s="20"/>
    </row>
    <row r="105" spans="1:13" s="35" customFormat="1" ht="64.5" thickBot="1">
      <c r="A105" s="12" t="s">
        <v>0</v>
      </c>
      <c r="B105" s="13" t="s">
        <v>55</v>
      </c>
      <c r="C105" s="13" t="s">
        <v>56</v>
      </c>
      <c r="D105" s="14" t="s">
        <v>3</v>
      </c>
      <c r="E105" s="14" t="s">
        <v>4</v>
      </c>
      <c r="F105" s="15" t="s">
        <v>57</v>
      </c>
      <c r="G105" s="14" t="s">
        <v>6</v>
      </c>
      <c r="H105" s="14" t="s">
        <v>10</v>
      </c>
      <c r="I105" s="14" t="s">
        <v>11</v>
      </c>
      <c r="J105" s="14" t="s">
        <v>8</v>
      </c>
      <c r="K105" s="14" t="s">
        <v>9</v>
      </c>
      <c r="L105" s="15" t="s">
        <v>58</v>
      </c>
      <c r="M105" s="16" t="s">
        <v>20</v>
      </c>
    </row>
    <row r="106" spans="1:13" s="35" customFormat="1" ht="77.25" thickBot="1">
      <c r="A106" s="68">
        <v>43893</v>
      </c>
      <c r="B106" s="67" t="s">
        <v>39</v>
      </c>
      <c r="C106" s="67" t="s">
        <v>40</v>
      </c>
      <c r="D106" s="67" t="s">
        <v>41</v>
      </c>
      <c r="E106" s="17" t="s">
        <v>42</v>
      </c>
      <c r="F106" s="55">
        <v>3174</v>
      </c>
      <c r="G106" s="8">
        <v>2080</v>
      </c>
      <c r="H106" s="8">
        <v>0</v>
      </c>
      <c r="I106" s="9">
        <v>0</v>
      </c>
      <c r="J106" s="9">
        <v>0</v>
      </c>
      <c r="K106" s="9">
        <v>0</v>
      </c>
      <c r="L106" s="9">
        <v>0</v>
      </c>
      <c r="M106" s="65" t="s">
        <v>38</v>
      </c>
    </row>
    <row r="107" spans="1:13" s="35" customFormat="1" ht="13.5" customHeight="1" thickBot="1">
      <c r="A107" s="289" t="s">
        <v>19</v>
      </c>
      <c r="B107" s="290"/>
      <c r="C107" s="290"/>
      <c r="D107" s="290"/>
      <c r="E107" s="291"/>
      <c r="F107" s="1">
        <f>F106</f>
        <v>3174</v>
      </c>
      <c r="G107" s="1">
        <f t="shared" ref="G107:L107" si="24">G106</f>
        <v>2080</v>
      </c>
      <c r="H107" s="1">
        <f t="shared" si="24"/>
        <v>0</v>
      </c>
      <c r="I107" s="1">
        <f t="shared" si="24"/>
        <v>0</v>
      </c>
      <c r="J107" s="1">
        <f t="shared" si="24"/>
        <v>0</v>
      </c>
      <c r="K107" s="1">
        <f t="shared" si="24"/>
        <v>0</v>
      </c>
      <c r="L107" s="1">
        <f t="shared" si="24"/>
        <v>0</v>
      </c>
      <c r="M107" s="3"/>
    </row>
    <row r="108" spans="1:13" s="21" customFormat="1" ht="13.5" customHeight="1" thickBot="1">
      <c r="A108" s="20"/>
      <c r="B108" s="20"/>
      <c r="C108" s="20"/>
      <c r="D108" s="20"/>
      <c r="E108" s="20"/>
      <c r="F108" s="20"/>
      <c r="G108" s="20"/>
      <c r="H108" s="20"/>
      <c r="I108" s="20"/>
      <c r="J108" s="20"/>
      <c r="K108" s="20"/>
      <c r="L108" s="20"/>
      <c r="M108" s="20"/>
    </row>
    <row r="109" spans="1:13" s="35" customFormat="1" ht="64.5" thickBot="1">
      <c r="A109" s="12" t="s">
        <v>0</v>
      </c>
      <c r="B109" s="13" t="s">
        <v>55</v>
      </c>
      <c r="C109" s="13" t="s">
        <v>56</v>
      </c>
      <c r="D109" s="14" t="s">
        <v>3</v>
      </c>
      <c r="E109" s="14" t="s">
        <v>4</v>
      </c>
      <c r="F109" s="15" t="s">
        <v>57</v>
      </c>
      <c r="G109" s="14" t="s">
        <v>6</v>
      </c>
      <c r="H109" s="14" t="s">
        <v>10</v>
      </c>
      <c r="I109" s="14" t="s">
        <v>11</v>
      </c>
      <c r="J109" s="14" t="s">
        <v>8</v>
      </c>
      <c r="K109" s="14" t="s">
        <v>9</v>
      </c>
      <c r="L109" s="15" t="s">
        <v>58</v>
      </c>
      <c r="M109" s="16" t="s">
        <v>20</v>
      </c>
    </row>
    <row r="110" spans="1:13" s="35" customFormat="1" ht="77.25" thickBot="1">
      <c r="A110" s="68">
        <v>43892</v>
      </c>
      <c r="B110" s="67" t="s">
        <v>39</v>
      </c>
      <c r="C110" s="67" t="s">
        <v>40</v>
      </c>
      <c r="D110" s="67" t="s">
        <v>41</v>
      </c>
      <c r="E110" s="17" t="s">
        <v>42</v>
      </c>
      <c r="F110" s="55">
        <v>3174</v>
      </c>
      <c r="G110" s="8">
        <v>2080</v>
      </c>
      <c r="H110" s="8">
        <v>0</v>
      </c>
      <c r="I110" s="9">
        <v>0</v>
      </c>
      <c r="J110" s="9">
        <v>0</v>
      </c>
      <c r="K110" s="9">
        <v>0</v>
      </c>
      <c r="L110" s="9">
        <v>0</v>
      </c>
      <c r="M110" s="65" t="s">
        <v>38</v>
      </c>
    </row>
    <row r="111" spans="1:13" s="35" customFormat="1" ht="13.5" customHeight="1" thickBot="1">
      <c r="A111" s="289" t="s">
        <v>19</v>
      </c>
      <c r="B111" s="290"/>
      <c r="C111" s="290"/>
      <c r="D111" s="290"/>
      <c r="E111" s="291"/>
      <c r="F111" s="1">
        <f>F110</f>
        <v>3174</v>
      </c>
      <c r="G111" s="1">
        <f t="shared" ref="G111:L111" si="25">G110</f>
        <v>2080</v>
      </c>
      <c r="H111" s="1">
        <f t="shared" si="25"/>
        <v>0</v>
      </c>
      <c r="I111" s="1">
        <f t="shared" si="25"/>
        <v>0</v>
      </c>
      <c r="J111" s="1">
        <f t="shared" si="25"/>
        <v>0</v>
      </c>
      <c r="K111" s="1">
        <f t="shared" si="25"/>
        <v>0</v>
      </c>
      <c r="L111" s="1">
        <f t="shared" si="25"/>
        <v>0</v>
      </c>
      <c r="M111" s="3"/>
    </row>
    <row r="112" spans="1:13" ht="276" customHeight="1">
      <c r="A112" s="288" t="s">
        <v>54</v>
      </c>
      <c r="B112" s="288"/>
      <c r="C112" s="288"/>
      <c r="D112" s="288"/>
      <c r="E112" s="288"/>
      <c r="F112" s="288"/>
      <c r="G112" s="288"/>
      <c r="H112" s="288"/>
      <c r="I112" s="288"/>
      <c r="J112" s="288"/>
      <c r="K112" s="288"/>
      <c r="L112" s="288"/>
      <c r="M112" s="288"/>
    </row>
  </sheetData>
  <mergeCells count="30">
    <mergeCell ref="A11:E11"/>
    <mergeCell ref="A39:E39"/>
    <mergeCell ref="A23:E23"/>
    <mergeCell ref="A19:E19"/>
    <mergeCell ref="A27:E27"/>
    <mergeCell ref="A112:M112"/>
    <mergeCell ref="A51:E51"/>
    <mergeCell ref="A75:E75"/>
    <mergeCell ref="A55:E55"/>
    <mergeCell ref="A71:E71"/>
    <mergeCell ref="A59:E59"/>
    <mergeCell ref="A63:E63"/>
    <mergeCell ref="A67:E67"/>
    <mergeCell ref="A43:E43"/>
    <mergeCell ref="A15:E15"/>
    <mergeCell ref="A5:M5"/>
    <mergeCell ref="A6:M6"/>
    <mergeCell ref="A7:M7"/>
    <mergeCell ref="A111:E111"/>
    <mergeCell ref="A107:E107"/>
    <mergeCell ref="A103:E103"/>
    <mergeCell ref="A99:E99"/>
    <mergeCell ref="A95:E95"/>
    <mergeCell ref="A91:E91"/>
    <mergeCell ref="A87:E87"/>
    <mergeCell ref="A83:E83"/>
    <mergeCell ref="A79:E79"/>
    <mergeCell ref="A47:E47"/>
    <mergeCell ref="A35:E35"/>
    <mergeCell ref="A31:E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168"/>
  <sheetViews>
    <sheetView workbookViewId="0">
      <selection activeCell="D12" sqref="D12"/>
    </sheetView>
  </sheetViews>
  <sheetFormatPr defaultRowHeight="15"/>
  <cols>
    <col min="1" max="1" width="16.7109375" customWidth="1"/>
    <col min="2" max="2" width="26.85546875" customWidth="1"/>
    <col min="3" max="3" width="13" customWidth="1"/>
    <col min="4" max="4" width="17.28515625" customWidth="1"/>
    <col min="5" max="5" width="33.85546875" customWidth="1"/>
  </cols>
  <sheetData>
    <row r="1" spans="1:13">
      <c r="A1" s="6"/>
      <c r="B1" s="6"/>
      <c r="C1" s="6"/>
      <c r="D1" s="6"/>
      <c r="E1" s="6"/>
      <c r="F1" s="6"/>
      <c r="G1" s="6"/>
      <c r="H1" s="6"/>
      <c r="I1" s="6"/>
      <c r="J1" s="6"/>
      <c r="K1" s="6"/>
      <c r="L1" s="6"/>
      <c r="M1" s="6"/>
    </row>
    <row r="2" spans="1:13">
      <c r="A2" s="6"/>
      <c r="B2" s="6"/>
      <c r="C2" s="6"/>
      <c r="D2" s="6"/>
      <c r="E2" s="6"/>
      <c r="F2" s="6"/>
      <c r="G2" s="6"/>
      <c r="H2" s="6"/>
      <c r="I2" s="6"/>
      <c r="J2" s="6"/>
      <c r="K2" s="6"/>
      <c r="L2" s="6"/>
      <c r="M2" s="6"/>
    </row>
    <row r="3" spans="1:13" ht="15.75" thickBot="1">
      <c r="A3" s="6"/>
      <c r="B3" s="6"/>
      <c r="C3" s="6"/>
      <c r="D3" s="6"/>
      <c r="E3" s="6"/>
      <c r="F3" s="6"/>
      <c r="G3" s="6"/>
      <c r="H3" s="6"/>
      <c r="I3" s="6"/>
      <c r="J3" s="6"/>
      <c r="K3" s="6"/>
      <c r="L3" s="6"/>
      <c r="M3" s="6"/>
    </row>
    <row r="4" spans="1:13" ht="15.75" thickBot="1">
      <c r="A4" s="326" t="s">
        <v>43</v>
      </c>
      <c r="B4" s="327"/>
      <c r="C4" s="327"/>
      <c r="D4" s="327"/>
      <c r="E4" s="327"/>
      <c r="F4" s="327"/>
      <c r="G4" s="327"/>
      <c r="H4" s="327"/>
      <c r="I4" s="327"/>
      <c r="J4" s="327"/>
      <c r="K4" s="327"/>
      <c r="L4" s="327"/>
      <c r="M4" s="328"/>
    </row>
    <row r="5" spans="1:13" s="25" customFormat="1" ht="15.75" thickBot="1">
      <c r="A5" s="135"/>
      <c r="B5" s="136"/>
      <c r="C5" s="136"/>
      <c r="D5" s="136"/>
      <c r="E5" s="136"/>
      <c r="F5" s="136"/>
      <c r="G5" s="136"/>
      <c r="H5" s="136"/>
      <c r="I5" s="136"/>
      <c r="J5" s="136"/>
      <c r="K5" s="136"/>
      <c r="L5" s="136"/>
      <c r="M5" s="137"/>
    </row>
    <row r="6" spans="1:13" s="30" customFormat="1" ht="29.25" thickBot="1">
      <c r="A6" s="31" t="s">
        <v>44</v>
      </c>
      <c r="B6" s="32" t="s">
        <v>1</v>
      </c>
      <c r="C6" s="32" t="s">
        <v>2</v>
      </c>
      <c r="D6" s="32" t="s">
        <v>45</v>
      </c>
      <c r="E6" s="245" t="s">
        <v>46</v>
      </c>
      <c r="F6" s="318" t="s">
        <v>47</v>
      </c>
      <c r="G6" s="318"/>
      <c r="H6" s="318"/>
      <c r="I6" s="318"/>
      <c r="J6" s="318"/>
      <c r="K6" s="318"/>
      <c r="L6" s="318"/>
      <c r="M6" s="319"/>
    </row>
    <row r="7" spans="1:13" s="30" customFormat="1" ht="28.5">
      <c r="A7" s="89">
        <v>43921</v>
      </c>
      <c r="B7" s="247" t="s">
        <v>48</v>
      </c>
      <c r="C7" s="320" t="s">
        <v>49</v>
      </c>
      <c r="D7" s="320" t="s">
        <v>50</v>
      </c>
      <c r="E7" s="322" t="s">
        <v>51</v>
      </c>
      <c r="F7" s="324">
        <f>6999+112</f>
        <v>7111</v>
      </c>
      <c r="G7" s="324"/>
      <c r="H7" s="324"/>
      <c r="I7" s="324"/>
      <c r="J7" s="324"/>
      <c r="K7" s="324"/>
      <c r="L7" s="324"/>
      <c r="M7" s="324"/>
    </row>
    <row r="8" spans="1:13" s="30" customFormat="1" ht="28.5">
      <c r="A8" s="89">
        <v>43921</v>
      </c>
      <c r="B8" s="248" t="s">
        <v>52</v>
      </c>
      <c r="C8" s="321"/>
      <c r="D8" s="321"/>
      <c r="E8" s="323"/>
      <c r="F8" s="325">
        <v>4008</v>
      </c>
      <c r="G8" s="325"/>
      <c r="H8" s="325"/>
      <c r="I8" s="325"/>
      <c r="J8" s="325"/>
      <c r="K8" s="325"/>
      <c r="L8" s="325"/>
      <c r="M8" s="325"/>
    </row>
    <row r="9" spans="1:13" s="30" customFormat="1" ht="28.5">
      <c r="A9" s="89">
        <v>43921</v>
      </c>
      <c r="B9" s="248" t="s">
        <v>53</v>
      </c>
      <c r="C9" s="321"/>
      <c r="D9" s="321"/>
      <c r="E9" s="323"/>
      <c r="F9" s="325">
        <v>465</v>
      </c>
      <c r="G9" s="325"/>
      <c r="H9" s="325"/>
      <c r="I9" s="325"/>
      <c r="J9" s="325"/>
      <c r="K9" s="325"/>
      <c r="L9" s="325"/>
      <c r="M9" s="325"/>
    </row>
    <row r="10" spans="1:13" s="30" customFormat="1" ht="15.75" thickBot="1">
      <c r="A10" s="79"/>
      <c r="B10" s="80"/>
      <c r="C10" s="80"/>
      <c r="D10" s="80"/>
      <c r="E10" s="80"/>
      <c r="F10" s="80"/>
      <c r="G10" s="80"/>
      <c r="H10" s="80"/>
      <c r="I10" s="80"/>
      <c r="J10" s="80"/>
      <c r="K10" s="80"/>
      <c r="L10" s="80"/>
      <c r="M10" s="81"/>
    </row>
    <row r="11" spans="1:13" s="25" customFormat="1" ht="15.75" thickBot="1">
      <c r="A11" s="135"/>
      <c r="B11" s="136"/>
      <c r="C11" s="136"/>
      <c r="D11" s="136"/>
      <c r="E11" s="136"/>
      <c r="F11" s="136"/>
      <c r="G11" s="136"/>
      <c r="H11" s="136"/>
      <c r="I11" s="136"/>
      <c r="J11" s="136"/>
      <c r="K11" s="136"/>
      <c r="L11" s="136"/>
      <c r="M11" s="137"/>
    </row>
    <row r="12" spans="1:13" s="30" customFormat="1" ht="29.25" thickBot="1">
      <c r="A12" s="31" t="s">
        <v>44</v>
      </c>
      <c r="B12" s="32" t="s">
        <v>1</v>
      </c>
      <c r="C12" s="32" t="s">
        <v>2</v>
      </c>
      <c r="D12" s="32" t="s">
        <v>45</v>
      </c>
      <c r="E12" s="238" t="s">
        <v>46</v>
      </c>
      <c r="F12" s="318" t="s">
        <v>47</v>
      </c>
      <c r="G12" s="318"/>
      <c r="H12" s="318"/>
      <c r="I12" s="318"/>
      <c r="J12" s="318"/>
      <c r="K12" s="318"/>
      <c r="L12" s="318"/>
      <c r="M12" s="319"/>
    </row>
    <row r="13" spans="1:13" s="30" customFormat="1" ht="28.5">
      <c r="A13" s="89">
        <v>43920</v>
      </c>
      <c r="B13" s="240" t="s">
        <v>48</v>
      </c>
      <c r="C13" s="320" t="s">
        <v>49</v>
      </c>
      <c r="D13" s="320" t="s">
        <v>50</v>
      </c>
      <c r="E13" s="322" t="s">
        <v>51</v>
      </c>
      <c r="F13" s="324">
        <f>6999+112</f>
        <v>7111</v>
      </c>
      <c r="G13" s="324"/>
      <c r="H13" s="324"/>
      <c r="I13" s="324"/>
      <c r="J13" s="324"/>
      <c r="K13" s="324"/>
      <c r="L13" s="324"/>
      <c r="M13" s="324"/>
    </row>
    <row r="14" spans="1:13" s="30" customFormat="1" ht="28.5">
      <c r="A14" s="89">
        <v>43920</v>
      </c>
      <c r="B14" s="241" t="s">
        <v>52</v>
      </c>
      <c r="C14" s="321"/>
      <c r="D14" s="321"/>
      <c r="E14" s="323"/>
      <c r="F14" s="325">
        <v>4008</v>
      </c>
      <c r="G14" s="325"/>
      <c r="H14" s="325"/>
      <c r="I14" s="325"/>
      <c r="J14" s="325"/>
      <c r="K14" s="325"/>
      <c r="L14" s="325"/>
      <c r="M14" s="325"/>
    </row>
    <row r="15" spans="1:13" s="30" customFormat="1" ht="28.5">
      <c r="A15" s="89">
        <v>43920</v>
      </c>
      <c r="B15" s="241" t="s">
        <v>53</v>
      </c>
      <c r="C15" s="321"/>
      <c r="D15" s="321"/>
      <c r="E15" s="323"/>
      <c r="F15" s="325">
        <v>465</v>
      </c>
      <c r="G15" s="325"/>
      <c r="H15" s="325"/>
      <c r="I15" s="325"/>
      <c r="J15" s="325"/>
      <c r="K15" s="325"/>
      <c r="L15" s="325"/>
      <c r="M15" s="325"/>
    </row>
    <row r="16" spans="1:13" s="30" customFormat="1" ht="15.75" thickBot="1">
      <c r="A16" s="79"/>
      <c r="B16" s="80"/>
      <c r="C16" s="80"/>
      <c r="D16" s="80"/>
      <c r="E16" s="80"/>
      <c r="F16" s="80"/>
      <c r="G16" s="80"/>
      <c r="H16" s="80"/>
      <c r="I16" s="80"/>
      <c r="J16" s="80"/>
      <c r="K16" s="80"/>
      <c r="L16" s="80"/>
      <c r="M16" s="81"/>
    </row>
    <row r="17" spans="1:13" s="25" customFormat="1" ht="15.75" thickBot="1">
      <c r="A17" s="135"/>
      <c r="B17" s="136"/>
      <c r="C17" s="136"/>
      <c r="D17" s="136"/>
      <c r="E17" s="136"/>
      <c r="F17" s="136"/>
      <c r="G17" s="136"/>
      <c r="H17" s="136"/>
      <c r="I17" s="136"/>
      <c r="J17" s="136"/>
      <c r="K17" s="136"/>
      <c r="L17" s="136"/>
      <c r="M17" s="137"/>
    </row>
    <row r="18" spans="1:13" s="25" customFormat="1" ht="29.25" thickBot="1">
      <c r="A18" s="31" t="s">
        <v>44</v>
      </c>
      <c r="B18" s="32" t="s">
        <v>1</v>
      </c>
      <c r="C18" s="32" t="s">
        <v>2</v>
      </c>
      <c r="D18" s="32" t="s">
        <v>45</v>
      </c>
      <c r="E18" s="228" t="s">
        <v>46</v>
      </c>
      <c r="F18" s="318" t="s">
        <v>47</v>
      </c>
      <c r="G18" s="318"/>
      <c r="H18" s="318"/>
      <c r="I18" s="318"/>
      <c r="J18" s="318"/>
      <c r="K18" s="318"/>
      <c r="L18" s="318"/>
      <c r="M18" s="319"/>
    </row>
    <row r="19" spans="1:13" s="25" customFormat="1" ht="28.5">
      <c r="A19" s="89">
        <v>43918</v>
      </c>
      <c r="B19" s="229" t="s">
        <v>48</v>
      </c>
      <c r="C19" s="320" t="s">
        <v>49</v>
      </c>
      <c r="D19" s="320" t="s">
        <v>50</v>
      </c>
      <c r="E19" s="322" t="s">
        <v>51</v>
      </c>
      <c r="F19" s="324">
        <f>6999+112</f>
        <v>7111</v>
      </c>
      <c r="G19" s="324"/>
      <c r="H19" s="324"/>
      <c r="I19" s="324"/>
      <c r="J19" s="324"/>
      <c r="K19" s="324"/>
      <c r="L19" s="324"/>
      <c r="M19" s="324"/>
    </row>
    <row r="20" spans="1:13" s="25" customFormat="1" ht="28.5">
      <c r="A20" s="89">
        <v>43918</v>
      </c>
      <c r="B20" s="230" t="s">
        <v>52</v>
      </c>
      <c r="C20" s="321"/>
      <c r="D20" s="321"/>
      <c r="E20" s="323"/>
      <c r="F20" s="325">
        <v>4008</v>
      </c>
      <c r="G20" s="325"/>
      <c r="H20" s="325"/>
      <c r="I20" s="325"/>
      <c r="J20" s="325"/>
      <c r="K20" s="325"/>
      <c r="L20" s="325"/>
      <c r="M20" s="325"/>
    </row>
    <row r="21" spans="1:13" s="25" customFormat="1" ht="28.5">
      <c r="A21" s="89">
        <v>43918</v>
      </c>
      <c r="B21" s="230" t="s">
        <v>53</v>
      </c>
      <c r="C21" s="321"/>
      <c r="D21" s="321"/>
      <c r="E21" s="323"/>
      <c r="F21" s="325">
        <v>465</v>
      </c>
      <c r="G21" s="325"/>
      <c r="H21" s="325"/>
      <c r="I21" s="325"/>
      <c r="J21" s="325"/>
      <c r="K21" s="325"/>
      <c r="L21" s="325"/>
      <c r="M21" s="325"/>
    </row>
    <row r="22" spans="1:13" s="25" customFormat="1" ht="15.75" thickBot="1">
      <c r="A22" s="79"/>
      <c r="B22" s="80"/>
      <c r="C22" s="80"/>
      <c r="D22" s="80"/>
      <c r="E22" s="80"/>
      <c r="F22" s="80"/>
      <c r="G22" s="80"/>
      <c r="H22" s="80"/>
      <c r="I22" s="80"/>
      <c r="J22" s="80"/>
      <c r="K22" s="80"/>
      <c r="L22" s="80"/>
      <c r="M22" s="81"/>
    </row>
    <row r="23" spans="1:13" s="25" customFormat="1" ht="15.75" thickBot="1">
      <c r="A23" s="135"/>
      <c r="B23" s="136"/>
      <c r="C23" s="136"/>
      <c r="D23" s="136"/>
      <c r="E23" s="136"/>
      <c r="F23" s="136"/>
      <c r="G23" s="136"/>
      <c r="H23" s="136"/>
      <c r="I23" s="136"/>
      <c r="J23" s="136"/>
      <c r="K23" s="136"/>
      <c r="L23" s="136"/>
      <c r="M23" s="137"/>
    </row>
    <row r="24" spans="1:13" s="30" customFormat="1" ht="29.25" thickBot="1">
      <c r="A24" s="31" t="s">
        <v>44</v>
      </c>
      <c r="B24" s="32" t="s">
        <v>1</v>
      </c>
      <c r="C24" s="32" t="s">
        <v>2</v>
      </c>
      <c r="D24" s="32" t="s">
        <v>45</v>
      </c>
      <c r="E24" s="228" t="s">
        <v>46</v>
      </c>
      <c r="F24" s="318" t="s">
        <v>47</v>
      </c>
      <c r="G24" s="318"/>
      <c r="H24" s="318"/>
      <c r="I24" s="318"/>
      <c r="J24" s="318"/>
      <c r="K24" s="318"/>
      <c r="L24" s="318"/>
      <c r="M24" s="319"/>
    </row>
    <row r="25" spans="1:13" s="30" customFormat="1" ht="28.5">
      <c r="A25" s="89">
        <v>43917</v>
      </c>
      <c r="B25" s="229" t="s">
        <v>48</v>
      </c>
      <c r="C25" s="320" t="s">
        <v>49</v>
      </c>
      <c r="D25" s="320" t="s">
        <v>50</v>
      </c>
      <c r="E25" s="322" t="s">
        <v>51</v>
      </c>
      <c r="F25" s="324">
        <f>6999+112</f>
        <v>7111</v>
      </c>
      <c r="G25" s="324"/>
      <c r="H25" s="324"/>
      <c r="I25" s="324"/>
      <c r="J25" s="324"/>
      <c r="K25" s="324"/>
      <c r="L25" s="324"/>
      <c r="M25" s="324"/>
    </row>
    <row r="26" spans="1:13" s="30" customFormat="1" ht="28.5">
      <c r="A26" s="89">
        <v>43917</v>
      </c>
      <c r="B26" s="230" t="s">
        <v>52</v>
      </c>
      <c r="C26" s="321"/>
      <c r="D26" s="321"/>
      <c r="E26" s="323"/>
      <c r="F26" s="325">
        <v>4008</v>
      </c>
      <c r="G26" s="325"/>
      <c r="H26" s="325"/>
      <c r="I26" s="325"/>
      <c r="J26" s="325"/>
      <c r="K26" s="325"/>
      <c r="L26" s="325"/>
      <c r="M26" s="325"/>
    </row>
    <row r="27" spans="1:13" s="30" customFormat="1" ht="28.5">
      <c r="A27" s="89">
        <v>43917</v>
      </c>
      <c r="B27" s="230" t="s">
        <v>53</v>
      </c>
      <c r="C27" s="321"/>
      <c r="D27" s="321"/>
      <c r="E27" s="323"/>
      <c r="F27" s="325">
        <v>465</v>
      </c>
      <c r="G27" s="325"/>
      <c r="H27" s="325"/>
      <c r="I27" s="325"/>
      <c r="J27" s="325"/>
      <c r="K27" s="325"/>
      <c r="L27" s="325"/>
      <c r="M27" s="325"/>
    </row>
    <row r="28" spans="1:13" s="30" customFormat="1" ht="15.75" thickBot="1">
      <c r="A28" s="79"/>
      <c r="B28" s="80"/>
      <c r="C28" s="80"/>
      <c r="D28" s="80"/>
      <c r="E28" s="80"/>
      <c r="F28" s="80"/>
      <c r="G28" s="80"/>
      <c r="H28" s="80"/>
      <c r="I28" s="80"/>
      <c r="J28" s="80"/>
      <c r="K28" s="80"/>
      <c r="L28" s="80"/>
      <c r="M28" s="81"/>
    </row>
    <row r="29" spans="1:13" s="30" customFormat="1" ht="15.75" thickBot="1">
      <c r="A29" s="135"/>
      <c r="B29" s="136"/>
      <c r="C29" s="136"/>
      <c r="D29" s="136"/>
      <c r="E29" s="136"/>
      <c r="F29" s="136"/>
      <c r="G29" s="136"/>
      <c r="H29" s="136"/>
      <c r="I29" s="136"/>
      <c r="J29" s="136"/>
      <c r="K29" s="136"/>
      <c r="L29" s="136"/>
      <c r="M29" s="137"/>
    </row>
    <row r="30" spans="1:13" s="30" customFormat="1" ht="15.75" thickBot="1">
      <c r="A30" s="135"/>
      <c r="B30" s="136"/>
      <c r="C30" s="136"/>
      <c r="D30" s="136"/>
      <c r="E30" s="136"/>
      <c r="F30" s="136"/>
      <c r="G30" s="136"/>
      <c r="H30" s="136"/>
      <c r="I30" s="136"/>
      <c r="J30" s="136"/>
      <c r="K30" s="136"/>
      <c r="L30" s="136"/>
      <c r="M30" s="137"/>
    </row>
    <row r="31" spans="1:13" s="30" customFormat="1" ht="29.25" thickBot="1">
      <c r="A31" s="31" t="s">
        <v>44</v>
      </c>
      <c r="B31" s="32" t="s">
        <v>1</v>
      </c>
      <c r="C31" s="32" t="s">
        <v>2</v>
      </c>
      <c r="D31" s="32" t="s">
        <v>45</v>
      </c>
      <c r="E31" s="219" t="s">
        <v>46</v>
      </c>
      <c r="F31" s="318" t="s">
        <v>47</v>
      </c>
      <c r="G31" s="318"/>
      <c r="H31" s="318"/>
      <c r="I31" s="318"/>
      <c r="J31" s="318"/>
      <c r="K31" s="318"/>
      <c r="L31" s="318"/>
      <c r="M31" s="319"/>
    </row>
    <row r="32" spans="1:13" s="30" customFormat="1" ht="28.5">
      <c r="A32" s="89">
        <v>43916</v>
      </c>
      <c r="B32" s="221" t="s">
        <v>48</v>
      </c>
      <c r="C32" s="320" t="s">
        <v>49</v>
      </c>
      <c r="D32" s="320" t="s">
        <v>50</v>
      </c>
      <c r="E32" s="322" t="s">
        <v>51</v>
      </c>
      <c r="F32" s="324">
        <f>6999+112</f>
        <v>7111</v>
      </c>
      <c r="G32" s="324"/>
      <c r="H32" s="324"/>
      <c r="I32" s="324"/>
      <c r="J32" s="324"/>
      <c r="K32" s="324"/>
      <c r="L32" s="324"/>
      <c r="M32" s="324"/>
    </row>
    <row r="33" spans="1:13" s="30" customFormat="1" ht="28.5">
      <c r="A33" s="89">
        <v>43916</v>
      </c>
      <c r="B33" s="222" t="s">
        <v>52</v>
      </c>
      <c r="C33" s="321"/>
      <c r="D33" s="321"/>
      <c r="E33" s="323"/>
      <c r="F33" s="325">
        <v>4008</v>
      </c>
      <c r="G33" s="325"/>
      <c r="H33" s="325"/>
      <c r="I33" s="325"/>
      <c r="J33" s="325"/>
      <c r="K33" s="325"/>
      <c r="L33" s="325"/>
      <c r="M33" s="325"/>
    </row>
    <row r="34" spans="1:13" s="30" customFormat="1" ht="28.5">
      <c r="A34" s="89">
        <v>43916</v>
      </c>
      <c r="B34" s="222" t="s">
        <v>53</v>
      </c>
      <c r="C34" s="321"/>
      <c r="D34" s="321"/>
      <c r="E34" s="323"/>
      <c r="F34" s="325">
        <v>465</v>
      </c>
      <c r="G34" s="325"/>
      <c r="H34" s="325"/>
      <c r="I34" s="325"/>
      <c r="J34" s="325"/>
      <c r="K34" s="325"/>
      <c r="L34" s="325"/>
      <c r="M34" s="325"/>
    </row>
    <row r="35" spans="1:13" s="30" customFormat="1" ht="15.75" thickBot="1">
      <c r="A35" s="79"/>
      <c r="B35" s="80"/>
      <c r="C35" s="80"/>
      <c r="D35" s="80"/>
      <c r="E35" s="80"/>
      <c r="F35" s="80"/>
      <c r="G35" s="80"/>
      <c r="H35" s="80"/>
      <c r="I35" s="80"/>
      <c r="J35" s="80"/>
      <c r="K35" s="80"/>
      <c r="L35" s="80"/>
      <c r="M35" s="81"/>
    </row>
    <row r="36" spans="1:13" s="30" customFormat="1" ht="15.75" thickBot="1">
      <c r="A36" s="135"/>
      <c r="B36" s="136"/>
      <c r="C36" s="136"/>
      <c r="D36" s="136"/>
      <c r="E36" s="136"/>
      <c r="F36" s="136"/>
      <c r="G36" s="136"/>
      <c r="H36" s="136"/>
      <c r="I36" s="136"/>
      <c r="J36" s="136"/>
      <c r="K36" s="136"/>
      <c r="L36" s="136"/>
      <c r="M36" s="137"/>
    </row>
    <row r="37" spans="1:13" s="30" customFormat="1" ht="29.25" thickBot="1">
      <c r="A37" s="31" t="s">
        <v>44</v>
      </c>
      <c r="B37" s="32" t="s">
        <v>1</v>
      </c>
      <c r="C37" s="32" t="s">
        <v>2</v>
      </c>
      <c r="D37" s="32" t="s">
        <v>45</v>
      </c>
      <c r="E37" s="212" t="s">
        <v>46</v>
      </c>
      <c r="F37" s="318" t="s">
        <v>47</v>
      </c>
      <c r="G37" s="318"/>
      <c r="H37" s="318"/>
      <c r="I37" s="318"/>
      <c r="J37" s="318"/>
      <c r="K37" s="318"/>
      <c r="L37" s="318"/>
      <c r="M37" s="319"/>
    </row>
    <row r="38" spans="1:13" s="30" customFormat="1" ht="28.5">
      <c r="A38" s="89">
        <v>43915</v>
      </c>
      <c r="B38" s="214" t="s">
        <v>48</v>
      </c>
      <c r="C38" s="320" t="s">
        <v>49</v>
      </c>
      <c r="D38" s="320" t="s">
        <v>50</v>
      </c>
      <c r="E38" s="322" t="s">
        <v>51</v>
      </c>
      <c r="F38" s="324">
        <f>6999+112</f>
        <v>7111</v>
      </c>
      <c r="G38" s="324"/>
      <c r="H38" s="324"/>
      <c r="I38" s="324"/>
      <c r="J38" s="324"/>
      <c r="K38" s="324"/>
      <c r="L38" s="324"/>
      <c r="M38" s="324"/>
    </row>
    <row r="39" spans="1:13" s="30" customFormat="1" ht="28.5">
      <c r="A39" s="89">
        <v>43915</v>
      </c>
      <c r="B39" s="215" t="s">
        <v>52</v>
      </c>
      <c r="C39" s="321"/>
      <c r="D39" s="321"/>
      <c r="E39" s="323"/>
      <c r="F39" s="325">
        <v>4008</v>
      </c>
      <c r="G39" s="325"/>
      <c r="H39" s="325"/>
      <c r="I39" s="325"/>
      <c r="J39" s="325"/>
      <c r="K39" s="325"/>
      <c r="L39" s="325"/>
      <c r="M39" s="325"/>
    </row>
    <row r="40" spans="1:13" s="30" customFormat="1" ht="28.5">
      <c r="A40" s="89">
        <v>43915</v>
      </c>
      <c r="B40" s="215" t="s">
        <v>53</v>
      </c>
      <c r="C40" s="321"/>
      <c r="D40" s="321"/>
      <c r="E40" s="323"/>
      <c r="F40" s="325">
        <v>465</v>
      </c>
      <c r="G40" s="325"/>
      <c r="H40" s="325"/>
      <c r="I40" s="325"/>
      <c r="J40" s="325"/>
      <c r="K40" s="325"/>
      <c r="L40" s="325"/>
      <c r="M40" s="325"/>
    </row>
    <row r="41" spans="1:13" s="30" customFormat="1" ht="15.75" thickBot="1">
      <c r="A41" s="79"/>
      <c r="B41" s="80"/>
      <c r="C41" s="80"/>
      <c r="D41" s="80"/>
      <c r="E41" s="80"/>
      <c r="F41" s="80"/>
      <c r="G41" s="80"/>
      <c r="H41" s="80"/>
      <c r="I41" s="80"/>
      <c r="J41" s="80"/>
      <c r="K41" s="80"/>
      <c r="L41" s="80"/>
      <c r="M41" s="81"/>
    </row>
    <row r="42" spans="1:13" s="30" customFormat="1" ht="15.75" thickBot="1">
      <c r="A42" s="135"/>
      <c r="B42" s="136"/>
      <c r="C42" s="136"/>
      <c r="D42" s="136"/>
      <c r="E42" s="136"/>
      <c r="F42" s="136"/>
      <c r="G42" s="136"/>
      <c r="H42" s="136"/>
      <c r="I42" s="136"/>
      <c r="J42" s="136"/>
      <c r="K42" s="136"/>
      <c r="L42" s="136"/>
      <c r="M42" s="137"/>
    </row>
    <row r="43" spans="1:13" s="30" customFormat="1" ht="29.25" thickBot="1">
      <c r="A43" s="31" t="s">
        <v>44</v>
      </c>
      <c r="B43" s="32" t="s">
        <v>1</v>
      </c>
      <c r="C43" s="32" t="s">
        <v>2</v>
      </c>
      <c r="D43" s="32" t="s">
        <v>45</v>
      </c>
      <c r="E43" s="205" t="s">
        <v>46</v>
      </c>
      <c r="F43" s="318" t="s">
        <v>47</v>
      </c>
      <c r="G43" s="318"/>
      <c r="H43" s="318"/>
      <c r="I43" s="318"/>
      <c r="J43" s="318"/>
      <c r="K43" s="318"/>
      <c r="L43" s="318"/>
      <c r="M43" s="319"/>
    </row>
    <row r="44" spans="1:13" s="30" customFormat="1" ht="28.5">
      <c r="A44" s="89">
        <v>43914</v>
      </c>
      <c r="B44" s="207" t="s">
        <v>48</v>
      </c>
      <c r="C44" s="320" t="s">
        <v>49</v>
      </c>
      <c r="D44" s="320" t="s">
        <v>50</v>
      </c>
      <c r="E44" s="322" t="s">
        <v>51</v>
      </c>
      <c r="F44" s="324">
        <f>6999+112</f>
        <v>7111</v>
      </c>
      <c r="G44" s="324"/>
      <c r="H44" s="324"/>
      <c r="I44" s="324"/>
      <c r="J44" s="324"/>
      <c r="K44" s="324"/>
      <c r="L44" s="324"/>
      <c r="M44" s="324"/>
    </row>
    <row r="45" spans="1:13" s="30" customFormat="1" ht="28.5">
      <c r="A45" s="89">
        <v>43914</v>
      </c>
      <c r="B45" s="208" t="s">
        <v>52</v>
      </c>
      <c r="C45" s="321"/>
      <c r="D45" s="321"/>
      <c r="E45" s="323"/>
      <c r="F45" s="325">
        <v>4008</v>
      </c>
      <c r="G45" s="325"/>
      <c r="H45" s="325"/>
      <c r="I45" s="325"/>
      <c r="J45" s="325"/>
      <c r="K45" s="325"/>
      <c r="L45" s="325"/>
      <c r="M45" s="325"/>
    </row>
    <row r="46" spans="1:13" s="30" customFormat="1" ht="28.5">
      <c r="A46" s="89">
        <v>43914</v>
      </c>
      <c r="B46" s="208" t="s">
        <v>53</v>
      </c>
      <c r="C46" s="321"/>
      <c r="D46" s="321"/>
      <c r="E46" s="323"/>
      <c r="F46" s="325">
        <v>465</v>
      </c>
      <c r="G46" s="325"/>
      <c r="H46" s="325"/>
      <c r="I46" s="325"/>
      <c r="J46" s="325"/>
      <c r="K46" s="325"/>
      <c r="L46" s="325"/>
      <c r="M46" s="325"/>
    </row>
    <row r="47" spans="1:13" s="30" customFormat="1" ht="15.75" thickBot="1">
      <c r="A47" s="79"/>
      <c r="B47" s="80"/>
      <c r="C47" s="80"/>
      <c r="D47" s="80"/>
      <c r="E47" s="80"/>
      <c r="F47" s="80"/>
      <c r="G47" s="80"/>
      <c r="H47" s="80"/>
      <c r="I47" s="80"/>
      <c r="J47" s="80"/>
      <c r="K47" s="80"/>
      <c r="L47" s="80"/>
      <c r="M47" s="81"/>
    </row>
    <row r="48" spans="1:13" s="30" customFormat="1" ht="15.75" thickBot="1">
      <c r="A48" s="135"/>
      <c r="B48" s="136"/>
      <c r="C48" s="136"/>
      <c r="D48" s="136"/>
      <c r="E48" s="136"/>
      <c r="F48" s="136"/>
      <c r="G48" s="136"/>
      <c r="H48" s="136"/>
      <c r="I48" s="136"/>
      <c r="J48" s="136"/>
      <c r="K48" s="136"/>
      <c r="L48" s="136"/>
      <c r="M48" s="137"/>
    </row>
    <row r="49" spans="1:13" s="30" customFormat="1" ht="29.25" thickBot="1">
      <c r="A49" s="31" t="s">
        <v>44</v>
      </c>
      <c r="B49" s="32" t="s">
        <v>1</v>
      </c>
      <c r="C49" s="32" t="s">
        <v>2</v>
      </c>
      <c r="D49" s="32" t="s">
        <v>45</v>
      </c>
      <c r="E49" s="198" t="s">
        <v>46</v>
      </c>
      <c r="F49" s="318" t="s">
        <v>47</v>
      </c>
      <c r="G49" s="318"/>
      <c r="H49" s="318"/>
      <c r="I49" s="318"/>
      <c r="J49" s="318"/>
      <c r="K49" s="318"/>
      <c r="L49" s="318"/>
      <c r="M49" s="319"/>
    </row>
    <row r="50" spans="1:13" s="30" customFormat="1" ht="28.5">
      <c r="A50" s="89">
        <v>43913</v>
      </c>
      <c r="B50" s="200" t="s">
        <v>48</v>
      </c>
      <c r="C50" s="320" t="s">
        <v>49</v>
      </c>
      <c r="D50" s="320" t="s">
        <v>50</v>
      </c>
      <c r="E50" s="322" t="s">
        <v>51</v>
      </c>
      <c r="F50" s="324">
        <f>6999+112</f>
        <v>7111</v>
      </c>
      <c r="G50" s="324"/>
      <c r="H50" s="324"/>
      <c r="I50" s="324"/>
      <c r="J50" s="324"/>
      <c r="K50" s="324"/>
      <c r="L50" s="324"/>
      <c r="M50" s="324"/>
    </row>
    <row r="51" spans="1:13" s="30" customFormat="1" ht="28.5">
      <c r="A51" s="89">
        <v>43913</v>
      </c>
      <c r="B51" s="201" t="s">
        <v>52</v>
      </c>
      <c r="C51" s="321"/>
      <c r="D51" s="321"/>
      <c r="E51" s="323"/>
      <c r="F51" s="325">
        <v>4008</v>
      </c>
      <c r="G51" s="325"/>
      <c r="H51" s="325"/>
      <c r="I51" s="325"/>
      <c r="J51" s="325"/>
      <c r="K51" s="325"/>
      <c r="L51" s="325"/>
      <c r="M51" s="325"/>
    </row>
    <row r="52" spans="1:13" s="30" customFormat="1" ht="28.5">
      <c r="A52" s="89">
        <v>43913</v>
      </c>
      <c r="B52" s="201" t="s">
        <v>53</v>
      </c>
      <c r="C52" s="321"/>
      <c r="D52" s="321"/>
      <c r="E52" s="323"/>
      <c r="F52" s="325">
        <v>465</v>
      </c>
      <c r="G52" s="325"/>
      <c r="H52" s="325"/>
      <c r="I52" s="325"/>
      <c r="J52" s="325"/>
      <c r="K52" s="325"/>
      <c r="L52" s="325"/>
      <c r="M52" s="325"/>
    </row>
    <row r="53" spans="1:13" s="30" customFormat="1" ht="15.75" thickBot="1">
      <c r="A53" s="79"/>
      <c r="B53" s="80"/>
      <c r="C53" s="80"/>
      <c r="D53" s="80"/>
      <c r="E53" s="80"/>
      <c r="F53" s="80"/>
      <c r="G53" s="80"/>
      <c r="H53" s="80"/>
      <c r="I53" s="80"/>
      <c r="J53" s="80"/>
      <c r="K53" s="80"/>
      <c r="L53" s="80"/>
      <c r="M53" s="81"/>
    </row>
    <row r="54" spans="1:13" s="25" customFormat="1" ht="15.75" thickBot="1">
      <c r="A54" s="135"/>
      <c r="B54" s="136"/>
      <c r="C54" s="136"/>
      <c r="D54" s="136"/>
      <c r="E54" s="136"/>
      <c r="F54" s="136"/>
      <c r="G54" s="136"/>
      <c r="H54" s="136"/>
      <c r="I54" s="136"/>
      <c r="J54" s="136"/>
      <c r="K54" s="136"/>
      <c r="L54" s="136"/>
      <c r="M54" s="137"/>
    </row>
    <row r="55" spans="1:13" s="30" customFormat="1" ht="28.5" customHeight="1" thickBot="1">
      <c r="A55" s="31" t="s">
        <v>44</v>
      </c>
      <c r="B55" s="32" t="s">
        <v>1</v>
      </c>
      <c r="C55" s="32" t="s">
        <v>2</v>
      </c>
      <c r="D55" s="32" t="s">
        <v>45</v>
      </c>
      <c r="E55" s="191" t="s">
        <v>46</v>
      </c>
      <c r="F55" s="318" t="s">
        <v>47</v>
      </c>
      <c r="G55" s="318"/>
      <c r="H55" s="318"/>
      <c r="I55" s="318"/>
      <c r="J55" s="318"/>
      <c r="K55" s="318"/>
      <c r="L55" s="318"/>
      <c r="M55" s="319"/>
    </row>
    <row r="56" spans="1:13" s="30" customFormat="1" ht="28.5">
      <c r="A56" s="89">
        <v>43911</v>
      </c>
      <c r="B56" s="193" t="s">
        <v>48</v>
      </c>
      <c r="C56" s="320" t="s">
        <v>49</v>
      </c>
      <c r="D56" s="320" t="s">
        <v>50</v>
      </c>
      <c r="E56" s="322" t="s">
        <v>51</v>
      </c>
      <c r="F56" s="324">
        <f>6999+112</f>
        <v>7111</v>
      </c>
      <c r="G56" s="324"/>
      <c r="H56" s="324"/>
      <c r="I56" s="324"/>
      <c r="J56" s="324"/>
      <c r="K56" s="324"/>
      <c r="L56" s="324"/>
      <c r="M56" s="324"/>
    </row>
    <row r="57" spans="1:13" s="30" customFormat="1" ht="28.5">
      <c r="A57" s="89">
        <v>43911</v>
      </c>
      <c r="B57" s="194" t="s">
        <v>52</v>
      </c>
      <c r="C57" s="321"/>
      <c r="D57" s="321"/>
      <c r="E57" s="323"/>
      <c r="F57" s="325">
        <v>4008</v>
      </c>
      <c r="G57" s="325"/>
      <c r="H57" s="325"/>
      <c r="I57" s="325"/>
      <c r="J57" s="325"/>
      <c r="K57" s="325"/>
      <c r="L57" s="325"/>
      <c r="M57" s="325"/>
    </row>
    <row r="58" spans="1:13" s="30" customFormat="1" ht="28.5">
      <c r="A58" s="89">
        <v>43911</v>
      </c>
      <c r="B58" s="194" t="s">
        <v>53</v>
      </c>
      <c r="C58" s="321"/>
      <c r="D58" s="321"/>
      <c r="E58" s="323"/>
      <c r="F58" s="325">
        <v>465</v>
      </c>
      <c r="G58" s="325"/>
      <c r="H58" s="325"/>
      <c r="I58" s="325"/>
      <c r="J58" s="325"/>
      <c r="K58" s="325"/>
      <c r="L58" s="325"/>
      <c r="M58" s="325"/>
    </row>
    <row r="59" spans="1:13" s="30" customFormat="1" ht="15.75" thickBot="1">
      <c r="A59" s="79"/>
      <c r="B59" s="80"/>
      <c r="C59" s="80"/>
      <c r="D59" s="80"/>
      <c r="E59" s="80"/>
      <c r="F59" s="80"/>
      <c r="G59" s="80"/>
      <c r="H59" s="80"/>
      <c r="I59" s="80"/>
      <c r="J59" s="80"/>
      <c r="K59" s="80"/>
      <c r="L59" s="80"/>
      <c r="M59" s="81"/>
    </row>
    <row r="60" spans="1:13" s="25" customFormat="1" ht="15.75" thickBot="1">
      <c r="A60" s="135"/>
      <c r="B60" s="136"/>
      <c r="C60" s="136"/>
      <c r="D60" s="136"/>
      <c r="E60" s="136"/>
      <c r="F60" s="136"/>
      <c r="G60" s="136"/>
      <c r="H60" s="136"/>
      <c r="I60" s="136"/>
      <c r="J60" s="136"/>
      <c r="K60" s="136"/>
      <c r="L60" s="136"/>
      <c r="M60" s="137"/>
    </row>
    <row r="61" spans="1:13" s="30" customFormat="1" ht="29.25" thickBot="1">
      <c r="A61" s="31" t="s">
        <v>44</v>
      </c>
      <c r="B61" s="32" t="s">
        <v>1</v>
      </c>
      <c r="C61" s="32" t="s">
        <v>2</v>
      </c>
      <c r="D61" s="32" t="s">
        <v>45</v>
      </c>
      <c r="E61" s="191" t="s">
        <v>46</v>
      </c>
      <c r="F61" s="318" t="s">
        <v>47</v>
      </c>
      <c r="G61" s="318"/>
      <c r="H61" s="318"/>
      <c r="I61" s="318"/>
      <c r="J61" s="318"/>
      <c r="K61" s="318"/>
      <c r="L61" s="318"/>
      <c r="M61" s="319"/>
    </row>
    <row r="62" spans="1:13" s="30" customFormat="1" ht="28.5">
      <c r="A62" s="89">
        <v>43910</v>
      </c>
      <c r="B62" s="193" t="s">
        <v>48</v>
      </c>
      <c r="C62" s="320" t="s">
        <v>49</v>
      </c>
      <c r="D62" s="320" t="s">
        <v>50</v>
      </c>
      <c r="E62" s="322" t="s">
        <v>51</v>
      </c>
      <c r="F62" s="324">
        <f>6999+112</f>
        <v>7111</v>
      </c>
      <c r="G62" s="324"/>
      <c r="H62" s="324"/>
      <c r="I62" s="324"/>
      <c r="J62" s="324"/>
      <c r="K62" s="324"/>
      <c r="L62" s="324"/>
      <c r="M62" s="324"/>
    </row>
    <row r="63" spans="1:13" s="30" customFormat="1" ht="28.5">
      <c r="A63" s="89">
        <v>43910</v>
      </c>
      <c r="B63" s="194" t="s">
        <v>52</v>
      </c>
      <c r="C63" s="321"/>
      <c r="D63" s="321"/>
      <c r="E63" s="323"/>
      <c r="F63" s="325">
        <v>4008</v>
      </c>
      <c r="G63" s="325"/>
      <c r="H63" s="325"/>
      <c r="I63" s="325"/>
      <c r="J63" s="325"/>
      <c r="K63" s="325"/>
      <c r="L63" s="325"/>
      <c r="M63" s="325"/>
    </row>
    <row r="64" spans="1:13" s="30" customFormat="1" ht="28.5">
      <c r="A64" s="89">
        <v>43910</v>
      </c>
      <c r="B64" s="194" t="s">
        <v>53</v>
      </c>
      <c r="C64" s="321"/>
      <c r="D64" s="321"/>
      <c r="E64" s="323"/>
      <c r="F64" s="325">
        <v>465</v>
      </c>
      <c r="G64" s="325"/>
      <c r="H64" s="325"/>
      <c r="I64" s="325"/>
      <c r="J64" s="325"/>
      <c r="K64" s="325"/>
      <c r="L64" s="325"/>
      <c r="M64" s="325"/>
    </row>
    <row r="65" spans="1:13" s="30" customFormat="1" ht="15.75" thickBot="1">
      <c r="A65" s="79"/>
      <c r="B65" s="80"/>
      <c r="C65" s="80"/>
      <c r="D65" s="80"/>
      <c r="E65" s="80"/>
      <c r="F65" s="80"/>
      <c r="G65" s="80"/>
      <c r="H65" s="80"/>
      <c r="I65" s="80"/>
      <c r="J65" s="80"/>
      <c r="K65" s="80"/>
      <c r="L65" s="80"/>
      <c r="M65" s="81"/>
    </row>
    <row r="66" spans="1:13" s="30" customFormat="1" ht="15.75" thickBot="1">
      <c r="A66" s="135"/>
      <c r="B66" s="136"/>
      <c r="C66" s="136"/>
      <c r="D66" s="136"/>
      <c r="E66" s="136"/>
      <c r="F66" s="136"/>
      <c r="G66" s="136"/>
      <c r="H66" s="136"/>
      <c r="I66" s="136"/>
      <c r="J66" s="136"/>
      <c r="K66" s="136"/>
      <c r="L66" s="136"/>
      <c r="M66" s="137"/>
    </row>
    <row r="67" spans="1:13" s="30" customFormat="1" ht="29.25" thickBot="1">
      <c r="A67" s="31" t="s">
        <v>44</v>
      </c>
      <c r="B67" s="32" t="s">
        <v>1</v>
      </c>
      <c r="C67" s="32" t="s">
        <v>2</v>
      </c>
      <c r="D67" s="32" t="s">
        <v>45</v>
      </c>
      <c r="E67" s="184" t="s">
        <v>46</v>
      </c>
      <c r="F67" s="318" t="s">
        <v>47</v>
      </c>
      <c r="G67" s="318"/>
      <c r="H67" s="318"/>
      <c r="I67" s="318"/>
      <c r="J67" s="318"/>
      <c r="K67" s="318"/>
      <c r="L67" s="318"/>
      <c r="M67" s="319"/>
    </row>
    <row r="68" spans="1:13" s="30" customFormat="1" ht="28.5">
      <c r="A68" s="89">
        <v>43909</v>
      </c>
      <c r="B68" s="186" t="s">
        <v>48</v>
      </c>
      <c r="C68" s="320" t="s">
        <v>49</v>
      </c>
      <c r="D68" s="320" t="s">
        <v>50</v>
      </c>
      <c r="E68" s="322" t="s">
        <v>51</v>
      </c>
      <c r="F68" s="324">
        <f>6999+112</f>
        <v>7111</v>
      </c>
      <c r="G68" s="324"/>
      <c r="H68" s="324"/>
      <c r="I68" s="324"/>
      <c r="J68" s="324"/>
      <c r="K68" s="324"/>
      <c r="L68" s="324"/>
      <c r="M68" s="324"/>
    </row>
    <row r="69" spans="1:13" s="30" customFormat="1" ht="28.5">
      <c r="A69" s="89">
        <v>43909</v>
      </c>
      <c r="B69" s="187" t="s">
        <v>52</v>
      </c>
      <c r="C69" s="321"/>
      <c r="D69" s="321"/>
      <c r="E69" s="323"/>
      <c r="F69" s="325">
        <v>4008</v>
      </c>
      <c r="G69" s="325"/>
      <c r="H69" s="325"/>
      <c r="I69" s="325"/>
      <c r="J69" s="325"/>
      <c r="K69" s="325"/>
      <c r="L69" s="325"/>
      <c r="M69" s="325"/>
    </row>
    <row r="70" spans="1:13" s="30" customFormat="1" ht="28.5">
      <c r="A70" s="89">
        <v>43909</v>
      </c>
      <c r="B70" s="187" t="s">
        <v>53</v>
      </c>
      <c r="C70" s="321"/>
      <c r="D70" s="321"/>
      <c r="E70" s="323"/>
      <c r="F70" s="325">
        <v>465</v>
      </c>
      <c r="G70" s="325"/>
      <c r="H70" s="325"/>
      <c r="I70" s="325"/>
      <c r="J70" s="325"/>
      <c r="K70" s="325"/>
      <c r="L70" s="325"/>
      <c r="M70" s="325"/>
    </row>
    <row r="71" spans="1:13" s="30" customFormat="1" ht="15.75" thickBot="1">
      <c r="A71" s="79"/>
      <c r="B71" s="80"/>
      <c r="C71" s="80"/>
      <c r="D71" s="80"/>
      <c r="E71" s="80"/>
      <c r="F71" s="80"/>
      <c r="G71" s="80"/>
      <c r="H71" s="80"/>
      <c r="I71" s="80"/>
      <c r="J71" s="80"/>
      <c r="K71" s="80"/>
      <c r="L71" s="80"/>
      <c r="M71" s="81"/>
    </row>
    <row r="72" spans="1:13" s="30" customFormat="1" ht="15.75" thickBot="1">
      <c r="A72" s="135"/>
      <c r="B72" s="136"/>
      <c r="C72" s="136"/>
      <c r="D72" s="136"/>
      <c r="E72" s="136"/>
      <c r="F72" s="136"/>
      <c r="G72" s="136"/>
      <c r="H72" s="136"/>
      <c r="I72" s="136"/>
      <c r="J72" s="136"/>
      <c r="K72" s="136"/>
      <c r="L72" s="136"/>
      <c r="M72" s="137"/>
    </row>
    <row r="73" spans="1:13" s="25" customFormat="1" ht="15.75" thickBot="1">
      <c r="A73" s="135"/>
      <c r="B73" s="136"/>
      <c r="C73" s="136"/>
      <c r="D73" s="136"/>
      <c r="E73" s="136"/>
      <c r="F73" s="136"/>
      <c r="G73" s="136"/>
      <c r="H73" s="136"/>
      <c r="I73" s="136"/>
      <c r="J73" s="136"/>
      <c r="K73" s="136"/>
      <c r="L73" s="136"/>
      <c r="M73" s="137"/>
    </row>
    <row r="74" spans="1:13" s="30" customFormat="1" ht="29.25" thickBot="1">
      <c r="A74" s="31" t="s">
        <v>44</v>
      </c>
      <c r="B74" s="32" t="s">
        <v>1</v>
      </c>
      <c r="C74" s="32" t="s">
        <v>2</v>
      </c>
      <c r="D74" s="32" t="s">
        <v>45</v>
      </c>
      <c r="E74" s="177" t="s">
        <v>46</v>
      </c>
      <c r="F74" s="318" t="s">
        <v>47</v>
      </c>
      <c r="G74" s="318"/>
      <c r="H74" s="318"/>
      <c r="I74" s="318"/>
      <c r="J74" s="318"/>
      <c r="K74" s="318"/>
      <c r="L74" s="318"/>
      <c r="M74" s="319"/>
    </row>
    <row r="75" spans="1:13" s="30" customFormat="1" ht="28.5">
      <c r="A75" s="89">
        <v>43908</v>
      </c>
      <c r="B75" s="179" t="s">
        <v>48</v>
      </c>
      <c r="C75" s="320" t="s">
        <v>49</v>
      </c>
      <c r="D75" s="320" t="s">
        <v>50</v>
      </c>
      <c r="E75" s="322" t="s">
        <v>51</v>
      </c>
      <c r="F75" s="324">
        <f>6999+112</f>
        <v>7111</v>
      </c>
      <c r="G75" s="324"/>
      <c r="H75" s="324"/>
      <c r="I75" s="324"/>
      <c r="J75" s="324"/>
      <c r="K75" s="324"/>
      <c r="L75" s="324"/>
      <c r="M75" s="324"/>
    </row>
    <row r="76" spans="1:13" s="30" customFormat="1" ht="28.5">
      <c r="A76" s="89">
        <v>43908</v>
      </c>
      <c r="B76" s="180" t="s">
        <v>52</v>
      </c>
      <c r="C76" s="321"/>
      <c r="D76" s="321"/>
      <c r="E76" s="323"/>
      <c r="F76" s="325">
        <v>4008</v>
      </c>
      <c r="G76" s="325"/>
      <c r="H76" s="325"/>
      <c r="I76" s="325"/>
      <c r="J76" s="325"/>
      <c r="K76" s="325"/>
      <c r="L76" s="325"/>
      <c r="M76" s="325"/>
    </row>
    <row r="77" spans="1:13" s="30" customFormat="1" ht="28.5">
      <c r="A77" s="89">
        <v>43908</v>
      </c>
      <c r="B77" s="180" t="s">
        <v>53</v>
      </c>
      <c r="C77" s="321"/>
      <c r="D77" s="321"/>
      <c r="E77" s="323"/>
      <c r="F77" s="325">
        <v>465</v>
      </c>
      <c r="G77" s="325"/>
      <c r="H77" s="325"/>
      <c r="I77" s="325"/>
      <c r="J77" s="325"/>
      <c r="K77" s="325"/>
      <c r="L77" s="325"/>
      <c r="M77" s="325"/>
    </row>
    <row r="78" spans="1:13" s="30" customFormat="1" ht="15.75" thickBot="1">
      <c r="A78" s="79"/>
      <c r="B78" s="80"/>
      <c r="C78" s="80"/>
      <c r="D78" s="80"/>
      <c r="E78" s="80"/>
      <c r="F78" s="80"/>
      <c r="G78" s="80"/>
      <c r="H78" s="80"/>
      <c r="I78" s="80"/>
      <c r="J78" s="80"/>
      <c r="K78" s="80"/>
      <c r="L78" s="80"/>
      <c r="M78" s="81"/>
    </row>
    <row r="79" spans="1:13" s="30" customFormat="1" ht="15.75" thickBot="1">
      <c r="A79" s="135"/>
      <c r="B79" s="136"/>
      <c r="C79" s="136"/>
      <c r="D79" s="136"/>
      <c r="E79" s="136"/>
      <c r="F79" s="136"/>
      <c r="G79" s="136"/>
      <c r="H79" s="136"/>
      <c r="I79" s="136"/>
      <c r="J79" s="136"/>
      <c r="K79" s="136"/>
      <c r="L79" s="136"/>
      <c r="M79" s="137"/>
    </row>
    <row r="80" spans="1:13" s="25" customFormat="1" ht="15.75" thickBot="1">
      <c r="A80" s="135"/>
      <c r="B80" s="136"/>
      <c r="C80" s="136"/>
      <c r="D80" s="136"/>
      <c r="E80" s="136"/>
      <c r="F80" s="136"/>
      <c r="G80" s="136"/>
      <c r="H80" s="136"/>
      <c r="I80" s="136"/>
      <c r="J80" s="136"/>
      <c r="K80" s="136"/>
      <c r="L80" s="136"/>
      <c r="M80" s="137"/>
    </row>
    <row r="81" spans="1:13" s="30" customFormat="1" ht="29.25" thickBot="1">
      <c r="A81" s="31" t="s">
        <v>44</v>
      </c>
      <c r="B81" s="32" t="s">
        <v>1</v>
      </c>
      <c r="C81" s="32" t="s">
        <v>2</v>
      </c>
      <c r="D81" s="32" t="s">
        <v>45</v>
      </c>
      <c r="E81" s="170" t="s">
        <v>46</v>
      </c>
      <c r="F81" s="318" t="s">
        <v>47</v>
      </c>
      <c r="G81" s="318"/>
      <c r="H81" s="318"/>
      <c r="I81" s="318"/>
      <c r="J81" s="318"/>
      <c r="K81" s="318"/>
      <c r="L81" s="318"/>
      <c r="M81" s="319"/>
    </row>
    <row r="82" spans="1:13" s="30" customFormat="1" ht="28.5">
      <c r="A82" s="89">
        <v>43907</v>
      </c>
      <c r="B82" s="172" t="s">
        <v>48</v>
      </c>
      <c r="C82" s="320" t="s">
        <v>49</v>
      </c>
      <c r="D82" s="320" t="s">
        <v>50</v>
      </c>
      <c r="E82" s="322" t="s">
        <v>51</v>
      </c>
      <c r="F82" s="324">
        <f>6999+112</f>
        <v>7111</v>
      </c>
      <c r="G82" s="324"/>
      <c r="H82" s="324"/>
      <c r="I82" s="324"/>
      <c r="J82" s="324"/>
      <c r="K82" s="324"/>
      <c r="L82" s="324"/>
      <c r="M82" s="324"/>
    </row>
    <row r="83" spans="1:13" s="30" customFormat="1" ht="28.5">
      <c r="A83" s="89">
        <v>43907</v>
      </c>
      <c r="B83" s="173" t="s">
        <v>52</v>
      </c>
      <c r="C83" s="321"/>
      <c r="D83" s="321"/>
      <c r="E83" s="323"/>
      <c r="F83" s="325">
        <v>4008</v>
      </c>
      <c r="G83" s="325"/>
      <c r="H83" s="325"/>
      <c r="I83" s="325"/>
      <c r="J83" s="325"/>
      <c r="K83" s="325"/>
      <c r="L83" s="325"/>
      <c r="M83" s="325"/>
    </row>
    <row r="84" spans="1:13" s="30" customFormat="1" ht="28.5">
      <c r="A84" s="89">
        <v>43907</v>
      </c>
      <c r="B84" s="173" t="s">
        <v>53</v>
      </c>
      <c r="C84" s="321"/>
      <c r="D84" s="321"/>
      <c r="E84" s="323"/>
      <c r="F84" s="325">
        <v>465</v>
      </c>
      <c r="G84" s="325"/>
      <c r="H84" s="325"/>
      <c r="I84" s="325"/>
      <c r="J84" s="325"/>
      <c r="K84" s="325"/>
      <c r="L84" s="325"/>
      <c r="M84" s="325"/>
    </row>
    <row r="85" spans="1:13" s="30" customFormat="1" ht="15.75" thickBot="1">
      <c r="A85" s="79"/>
      <c r="B85" s="80"/>
      <c r="C85" s="80"/>
      <c r="D85" s="80"/>
      <c r="E85" s="80"/>
      <c r="F85" s="80"/>
      <c r="G85" s="80"/>
      <c r="H85" s="80"/>
      <c r="I85" s="80"/>
      <c r="J85" s="80"/>
      <c r="K85" s="80"/>
      <c r="L85" s="80"/>
      <c r="M85" s="81"/>
    </row>
    <row r="86" spans="1:13" s="25" customFormat="1" ht="15.75" thickBot="1">
      <c r="A86" s="135"/>
      <c r="B86" s="136"/>
      <c r="C86" s="136"/>
      <c r="D86" s="136"/>
      <c r="E86" s="136"/>
      <c r="F86" s="136"/>
      <c r="G86" s="136"/>
      <c r="H86" s="136"/>
      <c r="I86" s="136"/>
      <c r="J86" s="136"/>
      <c r="K86" s="136"/>
      <c r="L86" s="136"/>
      <c r="M86" s="137"/>
    </row>
    <row r="87" spans="1:13" s="30" customFormat="1" ht="29.25" thickBot="1">
      <c r="A87" s="31" t="s">
        <v>44</v>
      </c>
      <c r="B87" s="32" t="s">
        <v>1</v>
      </c>
      <c r="C87" s="32" t="s">
        <v>2</v>
      </c>
      <c r="D87" s="32" t="s">
        <v>45</v>
      </c>
      <c r="E87" s="163" t="s">
        <v>46</v>
      </c>
      <c r="F87" s="318" t="s">
        <v>47</v>
      </c>
      <c r="G87" s="318"/>
      <c r="H87" s="318"/>
      <c r="I87" s="318"/>
      <c r="J87" s="318"/>
      <c r="K87" s="318"/>
      <c r="L87" s="318"/>
      <c r="M87" s="319"/>
    </row>
    <row r="88" spans="1:13" s="30" customFormat="1" ht="28.5">
      <c r="A88" s="89">
        <v>43906</v>
      </c>
      <c r="B88" s="165" t="s">
        <v>48</v>
      </c>
      <c r="C88" s="320" t="s">
        <v>49</v>
      </c>
      <c r="D88" s="320" t="s">
        <v>50</v>
      </c>
      <c r="E88" s="322" t="s">
        <v>51</v>
      </c>
      <c r="F88" s="324">
        <f>6999+112</f>
        <v>7111</v>
      </c>
      <c r="G88" s="324"/>
      <c r="H88" s="324"/>
      <c r="I88" s="324"/>
      <c r="J88" s="324"/>
      <c r="K88" s="324"/>
      <c r="L88" s="324"/>
      <c r="M88" s="324"/>
    </row>
    <row r="89" spans="1:13" s="30" customFormat="1" ht="28.5">
      <c r="A89" s="89">
        <v>43906</v>
      </c>
      <c r="B89" s="166" t="s">
        <v>52</v>
      </c>
      <c r="C89" s="321"/>
      <c r="D89" s="321"/>
      <c r="E89" s="323"/>
      <c r="F89" s="325">
        <v>4008</v>
      </c>
      <c r="G89" s="325"/>
      <c r="H89" s="325"/>
      <c r="I89" s="325"/>
      <c r="J89" s="325"/>
      <c r="K89" s="325"/>
      <c r="L89" s="325"/>
      <c r="M89" s="325"/>
    </row>
    <row r="90" spans="1:13" s="30" customFormat="1" ht="28.5">
      <c r="A90" s="89">
        <v>43906</v>
      </c>
      <c r="B90" s="166" t="s">
        <v>53</v>
      </c>
      <c r="C90" s="321"/>
      <c r="D90" s="321"/>
      <c r="E90" s="323"/>
      <c r="F90" s="325">
        <v>465</v>
      </c>
      <c r="G90" s="325"/>
      <c r="H90" s="325"/>
      <c r="I90" s="325"/>
      <c r="J90" s="325"/>
      <c r="K90" s="325"/>
      <c r="L90" s="325"/>
      <c r="M90" s="325"/>
    </row>
    <row r="91" spans="1:13" s="30" customFormat="1" ht="15.75" thickBot="1">
      <c r="A91" s="79"/>
      <c r="B91" s="80"/>
      <c r="C91" s="80"/>
      <c r="D91" s="80"/>
      <c r="E91" s="80"/>
      <c r="F91" s="80"/>
      <c r="G91" s="80"/>
      <c r="H91" s="80"/>
      <c r="I91" s="80"/>
      <c r="J91" s="80"/>
      <c r="K91" s="80"/>
      <c r="L91" s="80"/>
      <c r="M91" s="81"/>
    </row>
    <row r="92" spans="1:13" s="30" customFormat="1" ht="15.75" thickBot="1">
      <c r="A92" s="135"/>
      <c r="B92" s="136"/>
      <c r="C92" s="136"/>
      <c r="D92" s="136"/>
      <c r="E92" s="136"/>
      <c r="F92" s="136"/>
      <c r="G92" s="136"/>
      <c r="H92" s="136"/>
      <c r="I92" s="136"/>
      <c r="J92" s="136"/>
      <c r="K92" s="136"/>
      <c r="L92" s="136"/>
      <c r="M92" s="137"/>
    </row>
    <row r="93" spans="1:13" s="30" customFormat="1" ht="29.25" thickBot="1">
      <c r="A93" s="31" t="s">
        <v>44</v>
      </c>
      <c r="B93" s="32" t="s">
        <v>1</v>
      </c>
      <c r="C93" s="32" t="s">
        <v>2</v>
      </c>
      <c r="D93" s="32" t="s">
        <v>45</v>
      </c>
      <c r="E93" s="153" t="s">
        <v>46</v>
      </c>
      <c r="F93" s="318" t="s">
        <v>47</v>
      </c>
      <c r="G93" s="318"/>
      <c r="H93" s="318"/>
      <c r="I93" s="318"/>
      <c r="J93" s="318"/>
      <c r="K93" s="318"/>
      <c r="L93" s="318"/>
      <c r="M93" s="319"/>
    </row>
    <row r="94" spans="1:13" s="30" customFormat="1" ht="28.5">
      <c r="A94" s="89">
        <v>43904</v>
      </c>
      <c r="B94" s="155" t="s">
        <v>48</v>
      </c>
      <c r="C94" s="320" t="s">
        <v>49</v>
      </c>
      <c r="D94" s="320" t="s">
        <v>50</v>
      </c>
      <c r="E94" s="322" t="s">
        <v>51</v>
      </c>
      <c r="F94" s="324">
        <f>6999+112</f>
        <v>7111</v>
      </c>
      <c r="G94" s="324"/>
      <c r="H94" s="324"/>
      <c r="I94" s="324"/>
      <c r="J94" s="324"/>
      <c r="K94" s="324"/>
      <c r="L94" s="324"/>
      <c r="M94" s="324"/>
    </row>
    <row r="95" spans="1:13" s="30" customFormat="1" ht="28.5">
      <c r="A95" s="89">
        <v>43904</v>
      </c>
      <c r="B95" s="156" t="s">
        <v>52</v>
      </c>
      <c r="C95" s="321"/>
      <c r="D95" s="321"/>
      <c r="E95" s="323"/>
      <c r="F95" s="325">
        <v>4008</v>
      </c>
      <c r="G95" s="325"/>
      <c r="H95" s="325"/>
      <c r="I95" s="325"/>
      <c r="J95" s="325"/>
      <c r="K95" s="325"/>
      <c r="L95" s="325"/>
      <c r="M95" s="325"/>
    </row>
    <row r="96" spans="1:13" s="30" customFormat="1" ht="28.5">
      <c r="A96" s="89">
        <v>43904</v>
      </c>
      <c r="B96" s="156" t="s">
        <v>53</v>
      </c>
      <c r="C96" s="321"/>
      <c r="D96" s="321"/>
      <c r="E96" s="323"/>
      <c r="F96" s="325">
        <v>465</v>
      </c>
      <c r="G96" s="325"/>
      <c r="H96" s="325"/>
      <c r="I96" s="325"/>
      <c r="J96" s="325"/>
      <c r="K96" s="325"/>
      <c r="L96" s="325"/>
      <c r="M96" s="325"/>
    </row>
    <row r="97" spans="1:13" s="30" customFormat="1" ht="15.75" thickBot="1">
      <c r="A97" s="79"/>
      <c r="B97" s="80"/>
      <c r="C97" s="80"/>
      <c r="D97" s="80"/>
      <c r="E97" s="80"/>
      <c r="F97" s="80"/>
      <c r="G97" s="80"/>
      <c r="H97" s="80"/>
      <c r="I97" s="80"/>
      <c r="J97" s="80"/>
      <c r="K97" s="80"/>
      <c r="L97" s="80"/>
      <c r="M97" s="81"/>
    </row>
    <row r="98" spans="1:13" s="30" customFormat="1" ht="15.75" thickBot="1">
      <c r="A98" s="135"/>
      <c r="B98" s="136"/>
      <c r="C98" s="136"/>
      <c r="D98" s="136"/>
      <c r="E98" s="136"/>
      <c r="F98" s="136"/>
      <c r="G98" s="136"/>
      <c r="H98" s="136"/>
      <c r="I98" s="136"/>
      <c r="J98" s="136"/>
      <c r="K98" s="136"/>
      <c r="L98" s="136"/>
      <c r="M98" s="137"/>
    </row>
    <row r="99" spans="1:13" s="30" customFormat="1" ht="29.25" thickBot="1">
      <c r="A99" s="31" t="s">
        <v>44</v>
      </c>
      <c r="B99" s="32" t="s">
        <v>1</v>
      </c>
      <c r="C99" s="32" t="s">
        <v>2</v>
      </c>
      <c r="D99" s="32" t="s">
        <v>45</v>
      </c>
      <c r="E99" s="153" t="s">
        <v>46</v>
      </c>
      <c r="F99" s="318" t="s">
        <v>47</v>
      </c>
      <c r="G99" s="318"/>
      <c r="H99" s="318"/>
      <c r="I99" s="318"/>
      <c r="J99" s="318"/>
      <c r="K99" s="318"/>
      <c r="L99" s="318"/>
      <c r="M99" s="319"/>
    </row>
    <row r="100" spans="1:13" s="30" customFormat="1" ht="28.5">
      <c r="A100" s="89">
        <v>43903</v>
      </c>
      <c r="B100" s="155" t="s">
        <v>48</v>
      </c>
      <c r="C100" s="320" t="s">
        <v>49</v>
      </c>
      <c r="D100" s="320" t="s">
        <v>50</v>
      </c>
      <c r="E100" s="322" t="s">
        <v>51</v>
      </c>
      <c r="F100" s="324">
        <f>6999+112</f>
        <v>7111</v>
      </c>
      <c r="G100" s="324"/>
      <c r="H100" s="324"/>
      <c r="I100" s="324"/>
      <c r="J100" s="324"/>
      <c r="K100" s="324"/>
      <c r="L100" s="324"/>
      <c r="M100" s="324"/>
    </row>
    <row r="101" spans="1:13" s="30" customFormat="1" ht="28.5">
      <c r="A101" s="89">
        <v>43903</v>
      </c>
      <c r="B101" s="156" t="s">
        <v>52</v>
      </c>
      <c r="C101" s="321"/>
      <c r="D101" s="321"/>
      <c r="E101" s="323"/>
      <c r="F101" s="325">
        <v>4008</v>
      </c>
      <c r="G101" s="325"/>
      <c r="H101" s="325"/>
      <c r="I101" s="325"/>
      <c r="J101" s="325"/>
      <c r="K101" s="325"/>
      <c r="L101" s="325"/>
      <c r="M101" s="325"/>
    </row>
    <row r="102" spans="1:13" s="30" customFormat="1" ht="28.5">
      <c r="A102" s="89">
        <v>43903</v>
      </c>
      <c r="B102" s="156" t="s">
        <v>53</v>
      </c>
      <c r="C102" s="321"/>
      <c r="D102" s="321"/>
      <c r="E102" s="323"/>
      <c r="F102" s="325">
        <v>465</v>
      </c>
      <c r="G102" s="325"/>
      <c r="H102" s="325"/>
      <c r="I102" s="325"/>
      <c r="J102" s="325"/>
      <c r="K102" s="325"/>
      <c r="L102" s="325"/>
      <c r="M102" s="325"/>
    </row>
    <row r="103" spans="1:13" s="30" customFormat="1" ht="15.75" thickBot="1">
      <c r="A103" s="79"/>
      <c r="B103" s="80"/>
      <c r="C103" s="80"/>
      <c r="D103" s="80"/>
      <c r="E103" s="80"/>
      <c r="F103" s="80"/>
      <c r="G103" s="80"/>
      <c r="H103" s="80"/>
      <c r="I103" s="80"/>
      <c r="J103" s="80"/>
      <c r="K103" s="80"/>
      <c r="L103" s="80"/>
      <c r="M103" s="81"/>
    </row>
    <row r="104" spans="1:13" s="30" customFormat="1" ht="15.75" thickBot="1">
      <c r="A104" s="135"/>
      <c r="B104" s="136"/>
      <c r="C104" s="136"/>
      <c r="D104" s="136"/>
      <c r="E104" s="136"/>
      <c r="F104" s="136"/>
      <c r="G104" s="136"/>
      <c r="H104" s="136"/>
      <c r="I104" s="136"/>
      <c r="J104" s="136"/>
      <c r="K104" s="136"/>
      <c r="L104" s="136"/>
      <c r="M104" s="137"/>
    </row>
    <row r="105" spans="1:13" s="30" customFormat="1" ht="15.75" thickBot="1">
      <c r="A105" s="157"/>
      <c r="B105" s="158"/>
      <c r="C105" s="158"/>
      <c r="D105" s="158"/>
      <c r="E105" s="158"/>
      <c r="F105" s="158"/>
      <c r="G105" s="158"/>
      <c r="H105" s="158"/>
      <c r="I105" s="158"/>
      <c r="J105" s="158"/>
      <c r="K105" s="158"/>
      <c r="L105" s="158"/>
      <c r="M105" s="159"/>
    </row>
    <row r="106" spans="1:13" s="25" customFormat="1" ht="15.75" thickBot="1">
      <c r="A106" s="135"/>
      <c r="B106" s="136"/>
      <c r="C106" s="136"/>
      <c r="D106" s="136"/>
      <c r="E106" s="136"/>
      <c r="F106" s="136"/>
      <c r="G106" s="136"/>
      <c r="H106" s="136"/>
      <c r="I106" s="136"/>
      <c r="J106" s="136"/>
      <c r="K106" s="136"/>
      <c r="L106" s="136"/>
      <c r="M106" s="137"/>
    </row>
    <row r="107" spans="1:13" s="30" customFormat="1" ht="29.25" thickBot="1">
      <c r="A107" s="31" t="s">
        <v>44</v>
      </c>
      <c r="B107" s="32" t="s">
        <v>1</v>
      </c>
      <c r="C107" s="32" t="s">
        <v>2</v>
      </c>
      <c r="D107" s="32" t="s">
        <v>45</v>
      </c>
      <c r="E107" s="142" t="s">
        <v>46</v>
      </c>
      <c r="F107" s="318" t="s">
        <v>47</v>
      </c>
      <c r="G107" s="318"/>
      <c r="H107" s="318"/>
      <c r="I107" s="318"/>
      <c r="J107" s="318"/>
      <c r="K107" s="318"/>
      <c r="L107" s="318"/>
      <c r="M107" s="319"/>
    </row>
    <row r="108" spans="1:13" s="30" customFormat="1" ht="28.5">
      <c r="A108" s="89">
        <v>43902</v>
      </c>
      <c r="B108" s="144" t="s">
        <v>48</v>
      </c>
      <c r="C108" s="320" t="s">
        <v>49</v>
      </c>
      <c r="D108" s="320" t="s">
        <v>50</v>
      </c>
      <c r="E108" s="322" t="s">
        <v>51</v>
      </c>
      <c r="F108" s="324">
        <f>6999+112</f>
        <v>7111</v>
      </c>
      <c r="G108" s="324"/>
      <c r="H108" s="324"/>
      <c r="I108" s="324"/>
      <c r="J108" s="324"/>
      <c r="K108" s="324"/>
      <c r="L108" s="324"/>
      <c r="M108" s="324"/>
    </row>
    <row r="109" spans="1:13" s="30" customFormat="1" ht="28.5">
      <c r="A109" s="89">
        <v>43902</v>
      </c>
      <c r="B109" s="145" t="s">
        <v>52</v>
      </c>
      <c r="C109" s="321"/>
      <c r="D109" s="321"/>
      <c r="E109" s="323"/>
      <c r="F109" s="325">
        <v>4008</v>
      </c>
      <c r="G109" s="325"/>
      <c r="H109" s="325"/>
      <c r="I109" s="325"/>
      <c r="J109" s="325"/>
      <c r="K109" s="325"/>
      <c r="L109" s="325"/>
      <c r="M109" s="325"/>
    </row>
    <row r="110" spans="1:13" s="30" customFormat="1" ht="28.5">
      <c r="A110" s="89">
        <v>43902</v>
      </c>
      <c r="B110" s="145" t="s">
        <v>53</v>
      </c>
      <c r="C110" s="321"/>
      <c r="D110" s="321"/>
      <c r="E110" s="323"/>
      <c r="F110" s="325">
        <v>465</v>
      </c>
      <c r="G110" s="325"/>
      <c r="H110" s="325"/>
      <c r="I110" s="325"/>
      <c r="J110" s="325"/>
      <c r="K110" s="325"/>
      <c r="L110" s="325"/>
      <c r="M110" s="325"/>
    </row>
    <row r="111" spans="1:13" s="30" customFormat="1" ht="15.75" thickBot="1">
      <c r="A111" s="79"/>
      <c r="B111" s="80"/>
      <c r="C111" s="80"/>
      <c r="D111" s="80"/>
      <c r="E111" s="80"/>
      <c r="F111" s="80"/>
      <c r="G111" s="80"/>
      <c r="H111" s="80"/>
      <c r="I111" s="80"/>
      <c r="J111" s="80"/>
      <c r="K111" s="80"/>
      <c r="L111" s="80"/>
      <c r="M111" s="81"/>
    </row>
    <row r="112" spans="1:13" s="30" customFormat="1" ht="15.75" thickBot="1">
      <c r="A112" s="135"/>
      <c r="B112" s="136"/>
      <c r="C112" s="136"/>
      <c r="D112" s="136"/>
      <c r="E112" s="136"/>
      <c r="F112" s="136"/>
      <c r="G112" s="136"/>
      <c r="H112" s="136"/>
      <c r="I112" s="136"/>
      <c r="J112" s="136"/>
      <c r="K112" s="136"/>
      <c r="L112" s="136"/>
      <c r="M112" s="137"/>
    </row>
    <row r="113" spans="1:13" s="30" customFormat="1" ht="15.75" thickBot="1">
      <c r="A113" s="135"/>
      <c r="B113" s="136"/>
      <c r="C113" s="136"/>
      <c r="D113" s="136"/>
      <c r="E113" s="136"/>
      <c r="F113" s="136"/>
      <c r="G113" s="136"/>
      <c r="H113" s="136"/>
      <c r="I113" s="136"/>
      <c r="J113" s="136"/>
      <c r="K113" s="136"/>
      <c r="L113" s="136"/>
      <c r="M113" s="137"/>
    </row>
    <row r="114" spans="1:13" s="30" customFormat="1" ht="29.25" thickBot="1">
      <c r="A114" s="31" t="s">
        <v>44</v>
      </c>
      <c r="B114" s="32" t="s">
        <v>1</v>
      </c>
      <c r="C114" s="32" t="s">
        <v>2</v>
      </c>
      <c r="D114" s="32" t="s">
        <v>45</v>
      </c>
      <c r="E114" s="130" t="s">
        <v>46</v>
      </c>
      <c r="F114" s="318" t="s">
        <v>47</v>
      </c>
      <c r="G114" s="318"/>
      <c r="H114" s="318"/>
      <c r="I114" s="318"/>
      <c r="J114" s="318"/>
      <c r="K114" s="318"/>
      <c r="L114" s="318"/>
      <c r="M114" s="319"/>
    </row>
    <row r="115" spans="1:13" s="30" customFormat="1" ht="28.5">
      <c r="A115" s="89">
        <v>43901</v>
      </c>
      <c r="B115" s="132" t="s">
        <v>48</v>
      </c>
      <c r="C115" s="320" t="s">
        <v>49</v>
      </c>
      <c r="D115" s="320" t="s">
        <v>50</v>
      </c>
      <c r="E115" s="322" t="s">
        <v>51</v>
      </c>
      <c r="F115" s="324">
        <f>6999+112</f>
        <v>7111</v>
      </c>
      <c r="G115" s="324"/>
      <c r="H115" s="324"/>
      <c r="I115" s="324"/>
      <c r="J115" s="324"/>
      <c r="K115" s="324"/>
      <c r="L115" s="324"/>
      <c r="M115" s="324"/>
    </row>
    <row r="116" spans="1:13" s="30" customFormat="1" ht="28.5">
      <c r="A116" s="89">
        <v>43901</v>
      </c>
      <c r="B116" s="133" t="s">
        <v>52</v>
      </c>
      <c r="C116" s="321"/>
      <c r="D116" s="321"/>
      <c r="E116" s="323"/>
      <c r="F116" s="325">
        <v>4008</v>
      </c>
      <c r="G116" s="325"/>
      <c r="H116" s="325"/>
      <c r="I116" s="325"/>
      <c r="J116" s="325"/>
      <c r="K116" s="325"/>
      <c r="L116" s="325"/>
      <c r="M116" s="325"/>
    </row>
    <row r="117" spans="1:13" s="30" customFormat="1" ht="28.5">
      <c r="A117" s="89">
        <v>43901</v>
      </c>
      <c r="B117" s="133" t="s">
        <v>53</v>
      </c>
      <c r="C117" s="321"/>
      <c r="D117" s="321"/>
      <c r="E117" s="323"/>
      <c r="F117" s="325">
        <v>465</v>
      </c>
      <c r="G117" s="325"/>
      <c r="H117" s="325"/>
      <c r="I117" s="325"/>
      <c r="J117" s="325"/>
      <c r="K117" s="325"/>
      <c r="L117" s="325"/>
      <c r="M117" s="325"/>
    </row>
    <row r="118" spans="1:13" s="30" customFormat="1" ht="15.75" thickBot="1">
      <c r="A118" s="79"/>
      <c r="B118" s="80"/>
      <c r="C118" s="80"/>
      <c r="D118" s="80"/>
      <c r="E118" s="80"/>
      <c r="F118" s="80"/>
      <c r="G118" s="80"/>
      <c r="H118" s="80"/>
      <c r="I118" s="80"/>
      <c r="J118" s="80"/>
      <c r="K118" s="80"/>
      <c r="L118" s="80"/>
      <c r="M118" s="81"/>
    </row>
    <row r="119" spans="1:13" s="25" customFormat="1" ht="15.75" thickBot="1">
      <c r="A119" s="135"/>
      <c r="B119" s="136"/>
      <c r="C119" s="136"/>
      <c r="D119" s="136"/>
      <c r="E119" s="136"/>
      <c r="F119" s="136"/>
      <c r="G119" s="136"/>
      <c r="H119" s="136"/>
      <c r="I119" s="136"/>
      <c r="J119" s="136"/>
      <c r="K119" s="136"/>
      <c r="L119" s="136"/>
      <c r="M119" s="137"/>
    </row>
    <row r="120" spans="1:13" s="30" customFormat="1" ht="29.25" thickBot="1">
      <c r="A120" s="31" t="s">
        <v>44</v>
      </c>
      <c r="B120" s="32" t="s">
        <v>1</v>
      </c>
      <c r="C120" s="32" t="s">
        <v>2</v>
      </c>
      <c r="D120" s="32" t="s">
        <v>45</v>
      </c>
      <c r="E120" s="122" t="s">
        <v>46</v>
      </c>
      <c r="F120" s="318" t="s">
        <v>47</v>
      </c>
      <c r="G120" s="318"/>
      <c r="H120" s="318"/>
      <c r="I120" s="318"/>
      <c r="J120" s="318"/>
      <c r="K120" s="318"/>
      <c r="L120" s="318"/>
      <c r="M120" s="319"/>
    </row>
    <row r="121" spans="1:13" s="30" customFormat="1" ht="28.5">
      <c r="A121" s="89">
        <v>43900</v>
      </c>
      <c r="B121" s="124" t="s">
        <v>48</v>
      </c>
      <c r="C121" s="320" t="s">
        <v>49</v>
      </c>
      <c r="D121" s="320" t="s">
        <v>50</v>
      </c>
      <c r="E121" s="322" t="s">
        <v>51</v>
      </c>
      <c r="F121" s="324">
        <f>6999+112</f>
        <v>7111</v>
      </c>
      <c r="G121" s="324"/>
      <c r="H121" s="324"/>
      <c r="I121" s="324"/>
      <c r="J121" s="324"/>
      <c r="K121" s="324"/>
      <c r="L121" s="324"/>
      <c r="M121" s="324"/>
    </row>
    <row r="122" spans="1:13" s="30" customFormat="1" ht="28.5">
      <c r="A122" s="89">
        <v>43900</v>
      </c>
      <c r="B122" s="125" t="s">
        <v>52</v>
      </c>
      <c r="C122" s="321"/>
      <c r="D122" s="321"/>
      <c r="E122" s="323"/>
      <c r="F122" s="325">
        <v>4008</v>
      </c>
      <c r="G122" s="325"/>
      <c r="H122" s="325"/>
      <c r="I122" s="325"/>
      <c r="J122" s="325"/>
      <c r="K122" s="325"/>
      <c r="L122" s="325"/>
      <c r="M122" s="325"/>
    </row>
    <row r="123" spans="1:13" s="30" customFormat="1" ht="28.5">
      <c r="A123" s="89">
        <v>43900</v>
      </c>
      <c r="B123" s="125" t="s">
        <v>53</v>
      </c>
      <c r="C123" s="321"/>
      <c r="D123" s="321"/>
      <c r="E123" s="323"/>
      <c r="F123" s="325">
        <v>465</v>
      </c>
      <c r="G123" s="325"/>
      <c r="H123" s="325"/>
      <c r="I123" s="325"/>
      <c r="J123" s="325"/>
      <c r="K123" s="325"/>
      <c r="L123" s="325"/>
      <c r="M123" s="325"/>
    </row>
    <row r="124" spans="1:13" s="30" customFormat="1" ht="15.75" thickBot="1">
      <c r="A124" s="79"/>
      <c r="B124" s="80"/>
      <c r="C124" s="80"/>
      <c r="D124" s="80"/>
      <c r="E124" s="80"/>
      <c r="F124" s="80"/>
      <c r="G124" s="80"/>
      <c r="H124" s="80"/>
      <c r="I124" s="80"/>
      <c r="J124" s="80"/>
      <c r="K124" s="80"/>
      <c r="L124" s="80"/>
      <c r="M124" s="81"/>
    </row>
    <row r="125" spans="1:13" s="25" customFormat="1" ht="15.75" thickBot="1">
      <c r="A125" s="135"/>
      <c r="B125" s="136"/>
      <c r="C125" s="136"/>
      <c r="D125" s="136"/>
      <c r="E125" s="136"/>
      <c r="F125" s="136"/>
      <c r="G125" s="136"/>
      <c r="H125" s="136"/>
      <c r="I125" s="136"/>
      <c r="J125" s="136"/>
      <c r="K125" s="136"/>
      <c r="L125" s="136"/>
      <c r="M125" s="137"/>
    </row>
    <row r="126" spans="1:13" s="30" customFormat="1" ht="29.25" thickBot="1">
      <c r="A126" s="31" t="s">
        <v>44</v>
      </c>
      <c r="B126" s="32" t="s">
        <v>1</v>
      </c>
      <c r="C126" s="32" t="s">
        <v>2</v>
      </c>
      <c r="D126" s="32" t="s">
        <v>45</v>
      </c>
      <c r="E126" s="113" t="s">
        <v>46</v>
      </c>
      <c r="F126" s="318" t="s">
        <v>47</v>
      </c>
      <c r="G126" s="318"/>
      <c r="H126" s="318"/>
      <c r="I126" s="318"/>
      <c r="J126" s="318"/>
      <c r="K126" s="318"/>
      <c r="L126" s="318"/>
      <c r="M126" s="319"/>
    </row>
    <row r="127" spans="1:13" s="30" customFormat="1" ht="28.5">
      <c r="A127" s="89">
        <v>43899</v>
      </c>
      <c r="B127" s="115" t="s">
        <v>48</v>
      </c>
      <c r="C127" s="320" t="s">
        <v>49</v>
      </c>
      <c r="D127" s="320" t="s">
        <v>50</v>
      </c>
      <c r="E127" s="322" t="s">
        <v>51</v>
      </c>
      <c r="F127" s="324">
        <f>6999+112</f>
        <v>7111</v>
      </c>
      <c r="G127" s="324"/>
      <c r="H127" s="324"/>
      <c r="I127" s="324"/>
      <c r="J127" s="324"/>
      <c r="K127" s="324"/>
      <c r="L127" s="324"/>
      <c r="M127" s="324"/>
    </row>
    <row r="128" spans="1:13" s="30" customFormat="1" ht="28.5">
      <c r="A128" s="82">
        <v>43899</v>
      </c>
      <c r="B128" s="116" t="s">
        <v>52</v>
      </c>
      <c r="C128" s="321"/>
      <c r="D128" s="321"/>
      <c r="E128" s="323"/>
      <c r="F128" s="325">
        <v>4008</v>
      </c>
      <c r="G128" s="325"/>
      <c r="H128" s="325"/>
      <c r="I128" s="325"/>
      <c r="J128" s="325"/>
      <c r="K128" s="325"/>
      <c r="L128" s="325"/>
      <c r="M128" s="325"/>
    </row>
    <row r="129" spans="1:13" s="30" customFormat="1" ht="28.5">
      <c r="A129" s="82">
        <v>43899</v>
      </c>
      <c r="B129" s="116" t="s">
        <v>53</v>
      </c>
      <c r="C129" s="321"/>
      <c r="D129" s="321"/>
      <c r="E129" s="323"/>
      <c r="F129" s="325">
        <v>465</v>
      </c>
      <c r="G129" s="325"/>
      <c r="H129" s="325"/>
      <c r="I129" s="325"/>
      <c r="J129" s="325"/>
      <c r="K129" s="325"/>
      <c r="L129" s="325"/>
      <c r="M129" s="325"/>
    </row>
    <row r="130" spans="1:13" s="30" customFormat="1" ht="15.75" thickBot="1">
      <c r="A130" s="79"/>
      <c r="B130" s="80"/>
      <c r="C130" s="80"/>
      <c r="D130" s="80"/>
      <c r="E130" s="80"/>
      <c r="F130" s="80"/>
      <c r="G130" s="80"/>
      <c r="H130" s="80"/>
      <c r="I130" s="80"/>
      <c r="J130" s="80"/>
      <c r="K130" s="80"/>
      <c r="L130" s="80"/>
      <c r="M130" s="81"/>
    </row>
    <row r="131" spans="1:13" s="30" customFormat="1" ht="15.75" thickBot="1">
      <c r="A131" s="22"/>
      <c r="B131" s="23"/>
      <c r="C131" s="23"/>
      <c r="D131" s="23"/>
      <c r="E131" s="23"/>
      <c r="F131" s="23"/>
      <c r="G131" s="23"/>
      <c r="H131" s="23"/>
      <c r="I131" s="23"/>
      <c r="J131" s="23"/>
      <c r="K131" s="23"/>
      <c r="L131" s="23"/>
      <c r="M131" s="24"/>
    </row>
    <row r="132" spans="1:13" s="30" customFormat="1" ht="29.25" thickBot="1">
      <c r="A132" s="31" t="s">
        <v>44</v>
      </c>
      <c r="B132" s="32" t="s">
        <v>1</v>
      </c>
      <c r="C132" s="32" t="s">
        <v>2</v>
      </c>
      <c r="D132" s="32" t="s">
        <v>45</v>
      </c>
      <c r="E132" s="106" t="s">
        <v>46</v>
      </c>
      <c r="F132" s="318" t="s">
        <v>47</v>
      </c>
      <c r="G132" s="318"/>
      <c r="H132" s="318"/>
      <c r="I132" s="318"/>
      <c r="J132" s="318"/>
      <c r="K132" s="318"/>
      <c r="L132" s="318"/>
      <c r="M132" s="319"/>
    </row>
    <row r="133" spans="1:13" s="30" customFormat="1" ht="28.5">
      <c r="A133" s="89">
        <v>43897</v>
      </c>
      <c r="B133" s="108" t="s">
        <v>48</v>
      </c>
      <c r="C133" s="320" t="s">
        <v>49</v>
      </c>
      <c r="D133" s="320" t="s">
        <v>50</v>
      </c>
      <c r="E133" s="322" t="s">
        <v>51</v>
      </c>
      <c r="F133" s="324">
        <f>6999+112</f>
        <v>7111</v>
      </c>
      <c r="G133" s="324"/>
      <c r="H133" s="324"/>
      <c r="I133" s="324"/>
      <c r="J133" s="324"/>
      <c r="K133" s="324"/>
      <c r="L133" s="324"/>
      <c r="M133" s="324"/>
    </row>
    <row r="134" spans="1:13" s="30" customFormat="1" ht="28.5">
      <c r="A134" s="82">
        <v>43897</v>
      </c>
      <c r="B134" s="109" t="s">
        <v>52</v>
      </c>
      <c r="C134" s="321"/>
      <c r="D134" s="321"/>
      <c r="E134" s="323"/>
      <c r="F134" s="325">
        <v>4008</v>
      </c>
      <c r="G134" s="325"/>
      <c r="H134" s="325"/>
      <c r="I134" s="325"/>
      <c r="J134" s="325"/>
      <c r="K134" s="325"/>
      <c r="L134" s="325"/>
      <c r="M134" s="325"/>
    </row>
    <row r="135" spans="1:13" s="30" customFormat="1" ht="28.5">
      <c r="A135" s="82">
        <v>43897</v>
      </c>
      <c r="B135" s="109" t="s">
        <v>53</v>
      </c>
      <c r="C135" s="321"/>
      <c r="D135" s="321"/>
      <c r="E135" s="323"/>
      <c r="F135" s="325">
        <v>465</v>
      </c>
      <c r="G135" s="325"/>
      <c r="H135" s="325"/>
      <c r="I135" s="325"/>
      <c r="J135" s="325"/>
      <c r="K135" s="325"/>
      <c r="L135" s="325"/>
      <c r="M135" s="325"/>
    </row>
    <row r="136" spans="1:13" s="30" customFormat="1" ht="15.75" thickBot="1">
      <c r="A136" s="79"/>
      <c r="B136" s="80"/>
      <c r="C136" s="80"/>
      <c r="D136" s="80"/>
      <c r="E136" s="80"/>
      <c r="F136" s="80"/>
      <c r="G136" s="80"/>
      <c r="H136" s="80"/>
      <c r="I136" s="80"/>
      <c r="J136" s="80"/>
      <c r="K136" s="80"/>
      <c r="L136" s="80"/>
      <c r="M136" s="81"/>
    </row>
    <row r="137" spans="1:13" s="30" customFormat="1" ht="15.75" thickBot="1">
      <c r="A137" s="22"/>
      <c r="B137" s="23"/>
      <c r="C137" s="23"/>
      <c r="D137" s="23"/>
      <c r="E137" s="23"/>
      <c r="F137" s="23"/>
      <c r="G137" s="23"/>
      <c r="H137" s="23"/>
      <c r="I137" s="23"/>
      <c r="J137" s="23"/>
      <c r="K137" s="23"/>
      <c r="L137" s="23"/>
      <c r="M137" s="24"/>
    </row>
    <row r="138" spans="1:13" s="30" customFormat="1" ht="29.25" thickBot="1">
      <c r="A138" s="31" t="s">
        <v>44</v>
      </c>
      <c r="B138" s="32" t="s">
        <v>1</v>
      </c>
      <c r="C138" s="32" t="s">
        <v>2</v>
      </c>
      <c r="D138" s="32" t="s">
        <v>45</v>
      </c>
      <c r="E138" s="93" t="s">
        <v>46</v>
      </c>
      <c r="F138" s="318" t="s">
        <v>47</v>
      </c>
      <c r="G138" s="318"/>
      <c r="H138" s="318"/>
      <c r="I138" s="318"/>
      <c r="J138" s="318"/>
      <c r="K138" s="318"/>
      <c r="L138" s="318"/>
      <c r="M138" s="319"/>
    </row>
    <row r="139" spans="1:13" s="30" customFormat="1" ht="28.5">
      <c r="A139" s="89">
        <v>43896</v>
      </c>
      <c r="B139" s="95" t="s">
        <v>48</v>
      </c>
      <c r="C139" s="320" t="s">
        <v>49</v>
      </c>
      <c r="D139" s="320" t="s">
        <v>50</v>
      </c>
      <c r="E139" s="322" t="s">
        <v>51</v>
      </c>
      <c r="F139" s="324">
        <f>6999+112</f>
        <v>7111</v>
      </c>
      <c r="G139" s="324"/>
      <c r="H139" s="324"/>
      <c r="I139" s="324"/>
      <c r="J139" s="324"/>
      <c r="K139" s="324"/>
      <c r="L139" s="324"/>
      <c r="M139" s="324"/>
    </row>
    <row r="140" spans="1:13" s="30" customFormat="1" ht="28.5">
      <c r="A140" s="82">
        <v>43896</v>
      </c>
      <c r="B140" s="96" t="s">
        <v>52</v>
      </c>
      <c r="C140" s="321"/>
      <c r="D140" s="321"/>
      <c r="E140" s="323"/>
      <c r="F140" s="325">
        <v>4008</v>
      </c>
      <c r="G140" s="325"/>
      <c r="H140" s="325"/>
      <c r="I140" s="325"/>
      <c r="J140" s="325"/>
      <c r="K140" s="325"/>
      <c r="L140" s="325"/>
      <c r="M140" s="325"/>
    </row>
    <row r="141" spans="1:13" s="30" customFormat="1" ht="28.5">
      <c r="A141" s="82">
        <v>43896</v>
      </c>
      <c r="B141" s="96" t="s">
        <v>53</v>
      </c>
      <c r="C141" s="321"/>
      <c r="D141" s="321"/>
      <c r="E141" s="323"/>
      <c r="F141" s="325">
        <v>465</v>
      </c>
      <c r="G141" s="325"/>
      <c r="H141" s="325"/>
      <c r="I141" s="325"/>
      <c r="J141" s="325"/>
      <c r="K141" s="325"/>
      <c r="L141" s="325"/>
      <c r="M141" s="325"/>
    </row>
    <row r="142" spans="1:13" s="30" customFormat="1" ht="15.75" thickBot="1">
      <c r="A142" s="79"/>
      <c r="B142" s="80"/>
      <c r="C142" s="80"/>
      <c r="D142" s="80"/>
      <c r="E142" s="80"/>
      <c r="F142" s="80"/>
      <c r="G142" s="80"/>
      <c r="H142" s="80"/>
      <c r="I142" s="80"/>
      <c r="J142" s="80"/>
      <c r="K142" s="80"/>
      <c r="L142" s="80"/>
      <c r="M142" s="81"/>
    </row>
    <row r="143" spans="1:13" s="30" customFormat="1" ht="15.75" thickBot="1">
      <c r="A143" s="22"/>
      <c r="B143" s="23"/>
      <c r="C143" s="23"/>
      <c r="D143" s="23"/>
      <c r="E143" s="23"/>
      <c r="F143" s="23"/>
      <c r="G143" s="23"/>
      <c r="H143" s="23"/>
      <c r="I143" s="23"/>
      <c r="J143" s="23"/>
      <c r="K143" s="23"/>
      <c r="L143" s="23"/>
      <c r="M143" s="24"/>
    </row>
    <row r="144" spans="1:13" s="30" customFormat="1" ht="29.25" thickBot="1">
      <c r="A144" s="31" t="s">
        <v>44</v>
      </c>
      <c r="B144" s="32" t="s">
        <v>1</v>
      </c>
      <c r="C144" s="32" t="s">
        <v>2</v>
      </c>
      <c r="D144" s="32" t="s">
        <v>45</v>
      </c>
      <c r="E144" s="86" t="s">
        <v>46</v>
      </c>
      <c r="F144" s="318" t="s">
        <v>47</v>
      </c>
      <c r="G144" s="318"/>
      <c r="H144" s="318"/>
      <c r="I144" s="318"/>
      <c r="J144" s="318"/>
      <c r="K144" s="318"/>
      <c r="L144" s="318"/>
      <c r="M144" s="319"/>
    </row>
    <row r="145" spans="1:13" s="30" customFormat="1" ht="28.5">
      <c r="A145" s="89">
        <v>43895</v>
      </c>
      <c r="B145" s="91" t="s">
        <v>48</v>
      </c>
      <c r="C145" s="320" t="s">
        <v>49</v>
      </c>
      <c r="D145" s="320" t="s">
        <v>50</v>
      </c>
      <c r="E145" s="322" t="s">
        <v>51</v>
      </c>
      <c r="F145" s="324">
        <f>6999+112</f>
        <v>7111</v>
      </c>
      <c r="G145" s="324"/>
      <c r="H145" s="324"/>
      <c r="I145" s="324"/>
      <c r="J145" s="324"/>
      <c r="K145" s="324"/>
      <c r="L145" s="324"/>
      <c r="M145" s="324"/>
    </row>
    <row r="146" spans="1:13" s="30" customFormat="1" ht="28.5">
      <c r="A146" s="82">
        <v>43895</v>
      </c>
      <c r="B146" s="88" t="s">
        <v>52</v>
      </c>
      <c r="C146" s="321"/>
      <c r="D146" s="321"/>
      <c r="E146" s="323"/>
      <c r="F146" s="325">
        <v>4008</v>
      </c>
      <c r="G146" s="325"/>
      <c r="H146" s="325"/>
      <c r="I146" s="325"/>
      <c r="J146" s="325"/>
      <c r="K146" s="325"/>
      <c r="L146" s="325"/>
      <c r="M146" s="325"/>
    </row>
    <row r="147" spans="1:13" s="30" customFormat="1" ht="28.5">
      <c r="A147" s="82">
        <v>43895</v>
      </c>
      <c r="B147" s="88" t="s">
        <v>53</v>
      </c>
      <c r="C147" s="321"/>
      <c r="D147" s="321"/>
      <c r="E147" s="323"/>
      <c r="F147" s="325">
        <v>465</v>
      </c>
      <c r="G147" s="325"/>
      <c r="H147" s="325"/>
      <c r="I147" s="325"/>
      <c r="J147" s="325"/>
      <c r="K147" s="325"/>
      <c r="L147" s="325"/>
      <c r="M147" s="325"/>
    </row>
    <row r="148" spans="1:13" s="30" customFormat="1" ht="15.75" thickBot="1">
      <c r="A148" s="79"/>
      <c r="B148" s="80"/>
      <c r="C148" s="80"/>
      <c r="D148" s="80"/>
      <c r="E148" s="80"/>
      <c r="F148" s="80"/>
      <c r="G148" s="80"/>
      <c r="H148" s="80"/>
      <c r="I148" s="80"/>
      <c r="J148" s="80"/>
      <c r="K148" s="80"/>
      <c r="L148" s="80"/>
      <c r="M148" s="81"/>
    </row>
    <row r="149" spans="1:13" s="30" customFormat="1" ht="15.75" thickBot="1">
      <c r="A149" s="22"/>
      <c r="B149" s="23"/>
      <c r="C149" s="23"/>
      <c r="D149" s="23"/>
      <c r="E149" s="23"/>
      <c r="F149" s="23"/>
      <c r="G149" s="23"/>
      <c r="H149" s="23"/>
      <c r="I149" s="23"/>
      <c r="J149" s="23"/>
      <c r="K149" s="23"/>
      <c r="L149" s="23"/>
      <c r="M149" s="24"/>
    </row>
    <row r="150" spans="1:13" s="30" customFormat="1" ht="29.25" thickBot="1">
      <c r="A150" s="31" t="s">
        <v>44</v>
      </c>
      <c r="B150" s="32" t="s">
        <v>1</v>
      </c>
      <c r="C150" s="32" t="s">
        <v>2</v>
      </c>
      <c r="D150" s="32" t="s">
        <v>45</v>
      </c>
      <c r="E150" s="74" t="s">
        <v>46</v>
      </c>
      <c r="F150" s="318" t="s">
        <v>47</v>
      </c>
      <c r="G150" s="318"/>
      <c r="H150" s="318"/>
      <c r="I150" s="318"/>
      <c r="J150" s="318"/>
      <c r="K150" s="318"/>
      <c r="L150" s="318"/>
      <c r="M150" s="319"/>
    </row>
    <row r="151" spans="1:13" s="30" customFormat="1" ht="28.5">
      <c r="A151" s="89">
        <v>43894</v>
      </c>
      <c r="B151" s="90" t="s">
        <v>48</v>
      </c>
      <c r="C151" s="320" t="s">
        <v>49</v>
      </c>
      <c r="D151" s="320" t="s">
        <v>50</v>
      </c>
      <c r="E151" s="322" t="s">
        <v>51</v>
      </c>
      <c r="F151" s="324">
        <f>6999+112</f>
        <v>7111</v>
      </c>
      <c r="G151" s="324"/>
      <c r="H151" s="324"/>
      <c r="I151" s="324"/>
      <c r="J151" s="324"/>
      <c r="K151" s="324"/>
      <c r="L151" s="324"/>
      <c r="M151" s="324"/>
    </row>
    <row r="152" spans="1:13" s="30" customFormat="1" ht="28.5">
      <c r="A152" s="82">
        <v>43894</v>
      </c>
      <c r="B152" s="76" t="s">
        <v>52</v>
      </c>
      <c r="C152" s="321"/>
      <c r="D152" s="321"/>
      <c r="E152" s="323"/>
      <c r="F152" s="325">
        <v>4008</v>
      </c>
      <c r="G152" s="325"/>
      <c r="H152" s="325"/>
      <c r="I152" s="325"/>
      <c r="J152" s="325"/>
      <c r="K152" s="325"/>
      <c r="L152" s="325"/>
      <c r="M152" s="325"/>
    </row>
    <row r="153" spans="1:13" s="30" customFormat="1" ht="28.5">
      <c r="A153" s="82">
        <v>43894</v>
      </c>
      <c r="B153" s="76" t="s">
        <v>53</v>
      </c>
      <c r="C153" s="321"/>
      <c r="D153" s="321"/>
      <c r="E153" s="323"/>
      <c r="F153" s="325">
        <v>465</v>
      </c>
      <c r="G153" s="325"/>
      <c r="H153" s="325"/>
      <c r="I153" s="325"/>
      <c r="J153" s="325"/>
      <c r="K153" s="325"/>
      <c r="L153" s="325"/>
      <c r="M153" s="325"/>
    </row>
    <row r="154" spans="1:13" s="30" customFormat="1" ht="15.75" thickBot="1">
      <c r="A154" s="79"/>
      <c r="B154" s="80"/>
      <c r="C154" s="80"/>
      <c r="D154" s="80"/>
      <c r="E154" s="80"/>
      <c r="F154" s="80"/>
      <c r="G154" s="80"/>
      <c r="H154" s="80"/>
      <c r="I154" s="80"/>
      <c r="J154" s="80"/>
      <c r="K154" s="80"/>
      <c r="L154" s="80"/>
      <c r="M154" s="81"/>
    </row>
    <row r="155" spans="1:13" s="30" customFormat="1" ht="15.75" thickBot="1">
      <c r="A155" s="22"/>
      <c r="B155" s="23"/>
      <c r="C155" s="23"/>
      <c r="D155" s="23"/>
      <c r="E155" s="23"/>
      <c r="F155" s="23"/>
      <c r="G155" s="23"/>
      <c r="H155" s="23"/>
      <c r="I155" s="23"/>
      <c r="J155" s="23"/>
      <c r="K155" s="23"/>
      <c r="L155" s="23"/>
      <c r="M155" s="24"/>
    </row>
    <row r="156" spans="1:13" s="30" customFormat="1" ht="29.25" thickBot="1">
      <c r="A156" s="31" t="s">
        <v>44</v>
      </c>
      <c r="B156" s="11" t="s">
        <v>1</v>
      </c>
      <c r="C156" s="32" t="s">
        <v>2</v>
      </c>
      <c r="D156" s="32" t="s">
        <v>45</v>
      </c>
      <c r="E156" s="74" t="s">
        <v>46</v>
      </c>
      <c r="F156" s="318" t="s">
        <v>47</v>
      </c>
      <c r="G156" s="318"/>
      <c r="H156" s="318"/>
      <c r="I156" s="318"/>
      <c r="J156" s="318"/>
      <c r="K156" s="318"/>
      <c r="L156" s="318"/>
      <c r="M156" s="319"/>
    </row>
    <row r="157" spans="1:13" s="30" customFormat="1" ht="28.5">
      <c r="A157" s="89">
        <v>43893</v>
      </c>
      <c r="B157" s="90" t="s">
        <v>48</v>
      </c>
      <c r="C157" s="320" t="s">
        <v>49</v>
      </c>
      <c r="D157" s="320" t="s">
        <v>50</v>
      </c>
      <c r="E157" s="322" t="s">
        <v>51</v>
      </c>
      <c r="F157" s="324">
        <f>6999+112</f>
        <v>7111</v>
      </c>
      <c r="G157" s="324"/>
      <c r="H157" s="324"/>
      <c r="I157" s="324"/>
      <c r="J157" s="324"/>
      <c r="K157" s="324"/>
      <c r="L157" s="324"/>
      <c r="M157" s="324"/>
    </row>
    <row r="158" spans="1:13" s="30" customFormat="1" ht="28.5">
      <c r="A158" s="82">
        <v>43893</v>
      </c>
      <c r="B158" s="72" t="s">
        <v>52</v>
      </c>
      <c r="C158" s="321"/>
      <c r="D158" s="321"/>
      <c r="E158" s="323"/>
      <c r="F158" s="325">
        <v>4008</v>
      </c>
      <c r="G158" s="325"/>
      <c r="H158" s="325"/>
      <c r="I158" s="325"/>
      <c r="J158" s="325"/>
      <c r="K158" s="325"/>
      <c r="L158" s="325"/>
      <c r="M158" s="325"/>
    </row>
    <row r="159" spans="1:13" s="30" customFormat="1" ht="28.5">
      <c r="A159" s="82">
        <v>43893</v>
      </c>
      <c r="B159" s="72" t="s">
        <v>53</v>
      </c>
      <c r="C159" s="321"/>
      <c r="D159" s="321"/>
      <c r="E159" s="323"/>
      <c r="F159" s="325">
        <v>465</v>
      </c>
      <c r="G159" s="325"/>
      <c r="H159" s="325"/>
      <c r="I159" s="325"/>
      <c r="J159" s="325"/>
      <c r="K159" s="325"/>
      <c r="L159" s="325"/>
      <c r="M159" s="325"/>
    </row>
    <row r="160" spans="1:13" s="30" customFormat="1" ht="15.75" thickBot="1">
      <c r="A160" s="79"/>
      <c r="B160" s="80"/>
      <c r="C160" s="80"/>
      <c r="D160" s="80"/>
      <c r="E160" s="80"/>
      <c r="F160" s="80"/>
      <c r="G160" s="80"/>
      <c r="H160" s="80"/>
      <c r="I160" s="80"/>
      <c r="J160" s="80"/>
      <c r="K160" s="80"/>
      <c r="L160" s="80"/>
      <c r="M160" s="81"/>
    </row>
    <row r="161" spans="1:13" s="25" customFormat="1" ht="15.75" thickBot="1">
      <c r="A161" s="22"/>
      <c r="B161" s="23"/>
      <c r="C161" s="23"/>
      <c r="D161" s="23"/>
      <c r="E161" s="23"/>
      <c r="F161" s="23"/>
      <c r="G161" s="23"/>
      <c r="H161" s="23"/>
      <c r="I161" s="23"/>
      <c r="J161" s="23"/>
      <c r="K161" s="23"/>
      <c r="L161" s="23"/>
      <c r="M161" s="24"/>
    </row>
    <row r="162" spans="1:13" s="30" customFormat="1" ht="29.25" thickBot="1">
      <c r="A162" s="31" t="s">
        <v>44</v>
      </c>
      <c r="B162" s="11" t="s">
        <v>1</v>
      </c>
      <c r="C162" s="32" t="s">
        <v>2</v>
      </c>
      <c r="D162" s="32" t="s">
        <v>45</v>
      </c>
      <c r="E162" s="57" t="s">
        <v>46</v>
      </c>
      <c r="F162" s="318" t="s">
        <v>47</v>
      </c>
      <c r="G162" s="318"/>
      <c r="H162" s="318"/>
      <c r="I162" s="318"/>
      <c r="J162" s="318"/>
      <c r="K162" s="318"/>
      <c r="L162" s="318"/>
      <c r="M162" s="319"/>
    </row>
    <row r="163" spans="1:13" s="30" customFormat="1" ht="28.5">
      <c r="A163" s="26">
        <v>43892</v>
      </c>
      <c r="B163" s="59" t="s">
        <v>48</v>
      </c>
      <c r="C163" s="329" t="s">
        <v>49</v>
      </c>
      <c r="D163" s="329" t="s">
        <v>50</v>
      </c>
      <c r="E163" s="331" t="s">
        <v>51</v>
      </c>
      <c r="F163" s="333">
        <f>6999+112</f>
        <v>7111</v>
      </c>
      <c r="G163" s="333"/>
      <c r="H163" s="333"/>
      <c r="I163" s="333"/>
      <c r="J163" s="333"/>
      <c r="K163" s="333"/>
      <c r="L163" s="333"/>
      <c r="M163" s="334"/>
    </row>
    <row r="164" spans="1:13" s="30" customFormat="1" ht="28.5">
      <c r="A164" s="27">
        <v>43892</v>
      </c>
      <c r="B164" s="60" t="s">
        <v>52</v>
      </c>
      <c r="C164" s="321"/>
      <c r="D164" s="321"/>
      <c r="E164" s="323"/>
      <c r="F164" s="325">
        <v>4008</v>
      </c>
      <c r="G164" s="325"/>
      <c r="H164" s="325"/>
      <c r="I164" s="325"/>
      <c r="J164" s="325"/>
      <c r="K164" s="325"/>
      <c r="L164" s="325"/>
      <c r="M164" s="335"/>
    </row>
    <row r="165" spans="1:13" s="30" customFormat="1" ht="29.25" thickBot="1">
      <c r="A165" s="28">
        <v>43892</v>
      </c>
      <c r="B165" s="61" t="s">
        <v>53</v>
      </c>
      <c r="C165" s="330"/>
      <c r="D165" s="330"/>
      <c r="E165" s="332"/>
      <c r="F165" s="336">
        <v>465</v>
      </c>
      <c r="G165" s="336"/>
      <c r="H165" s="336"/>
      <c r="I165" s="336"/>
      <c r="J165" s="336"/>
      <c r="K165" s="336"/>
      <c r="L165" s="336"/>
      <c r="M165" s="337"/>
    </row>
    <row r="166" spans="1:13" s="30" customFormat="1" ht="15.75" thickBot="1">
      <c r="A166" s="62"/>
      <c r="B166" s="63"/>
      <c r="C166" s="63"/>
      <c r="D166" s="63"/>
      <c r="E166" s="63"/>
      <c r="F166" s="63"/>
      <c r="G166" s="63"/>
      <c r="H166" s="63"/>
      <c r="I166" s="63"/>
      <c r="J166" s="63"/>
      <c r="K166" s="63"/>
      <c r="L166" s="63"/>
      <c r="M166" s="64"/>
    </row>
    <row r="167" spans="1:13" s="25" customFormat="1" ht="15.75" thickBot="1">
      <c r="A167" s="22"/>
      <c r="B167" s="23"/>
      <c r="C167" s="23"/>
      <c r="D167" s="23"/>
      <c r="E167" s="23"/>
      <c r="F167" s="23"/>
      <c r="G167" s="23"/>
      <c r="H167" s="23"/>
      <c r="I167" s="23"/>
      <c r="J167" s="23"/>
      <c r="K167" s="23"/>
      <c r="L167" s="23"/>
      <c r="M167" s="24"/>
    </row>
    <row r="168" spans="1:13" ht="250.5" customHeight="1">
      <c r="A168" s="288" t="s">
        <v>54</v>
      </c>
      <c r="B168" s="288"/>
      <c r="C168" s="288"/>
      <c r="D168" s="288"/>
      <c r="E168" s="288"/>
      <c r="F168" s="288"/>
      <c r="G168" s="288"/>
      <c r="H168" s="288"/>
      <c r="I168" s="288"/>
      <c r="J168" s="288"/>
      <c r="K168" s="288"/>
      <c r="L168" s="288"/>
      <c r="M168" s="288"/>
    </row>
  </sheetData>
  <mergeCells count="184">
    <mergeCell ref="F18:M18"/>
    <mergeCell ref="C19:C21"/>
    <mergeCell ref="D19:D21"/>
    <mergeCell ref="E19:E21"/>
    <mergeCell ref="F19:M19"/>
    <mergeCell ref="F20:M20"/>
    <mergeCell ref="F21:M21"/>
    <mergeCell ref="F6:M6"/>
    <mergeCell ref="C7:C9"/>
    <mergeCell ref="D7:D9"/>
    <mergeCell ref="E7:E9"/>
    <mergeCell ref="F7:M7"/>
    <mergeCell ref="F8:M8"/>
    <mergeCell ref="F9:M9"/>
    <mergeCell ref="D38:D40"/>
    <mergeCell ref="E38:E40"/>
    <mergeCell ref="F38:M38"/>
    <mergeCell ref="F39:M39"/>
    <mergeCell ref="F40:M40"/>
    <mergeCell ref="F24:M24"/>
    <mergeCell ref="C25:C27"/>
    <mergeCell ref="D25:D27"/>
    <mergeCell ref="E25:E27"/>
    <mergeCell ref="F25:M25"/>
    <mergeCell ref="F26:M26"/>
    <mergeCell ref="F27:M27"/>
    <mergeCell ref="D62:D64"/>
    <mergeCell ref="F87:M87"/>
    <mergeCell ref="C88:C90"/>
    <mergeCell ref="D88:D90"/>
    <mergeCell ref="C56:C58"/>
    <mergeCell ref="D56:D58"/>
    <mergeCell ref="E56:E58"/>
    <mergeCell ref="F58:M58"/>
    <mergeCell ref="F31:M31"/>
    <mergeCell ref="C32:C34"/>
    <mergeCell ref="D32:D34"/>
    <mergeCell ref="E32:E34"/>
    <mergeCell ref="F32:M32"/>
    <mergeCell ref="F33:M33"/>
    <mergeCell ref="F34:M34"/>
    <mergeCell ref="F43:M43"/>
    <mergeCell ref="C44:C46"/>
    <mergeCell ref="D44:D46"/>
    <mergeCell ref="E44:E46"/>
    <mergeCell ref="F44:M44"/>
    <mergeCell ref="F45:M45"/>
    <mergeCell ref="F46:M46"/>
    <mergeCell ref="F37:M37"/>
    <mergeCell ref="C38:C40"/>
    <mergeCell ref="F114:M114"/>
    <mergeCell ref="C115:C117"/>
    <mergeCell ref="D115:D117"/>
    <mergeCell ref="E115:E117"/>
    <mergeCell ref="F115:M115"/>
    <mergeCell ref="F116:M116"/>
    <mergeCell ref="F117:M117"/>
    <mergeCell ref="F49:M49"/>
    <mergeCell ref="C50:C52"/>
    <mergeCell ref="D50:D52"/>
    <mergeCell ref="E50:E52"/>
    <mergeCell ref="F50:M50"/>
    <mergeCell ref="F51:M51"/>
    <mergeCell ref="F99:M99"/>
    <mergeCell ref="C100:C102"/>
    <mergeCell ref="D100:D102"/>
    <mergeCell ref="E100:E102"/>
    <mergeCell ref="F100:M100"/>
    <mergeCell ref="F101:M101"/>
    <mergeCell ref="F102:M102"/>
    <mergeCell ref="F93:M93"/>
    <mergeCell ref="C94:C96"/>
    <mergeCell ref="D94:D96"/>
    <mergeCell ref="E94:E96"/>
    <mergeCell ref="A4:M4"/>
    <mergeCell ref="A168:M168"/>
    <mergeCell ref="F162:M162"/>
    <mergeCell ref="C163:C165"/>
    <mergeCell ref="D163:D165"/>
    <mergeCell ref="E163:E165"/>
    <mergeCell ref="F163:M163"/>
    <mergeCell ref="F164:M164"/>
    <mergeCell ref="F165:M165"/>
    <mergeCell ref="F156:M156"/>
    <mergeCell ref="C157:C159"/>
    <mergeCell ref="D157:D159"/>
    <mergeCell ref="E157:E159"/>
    <mergeCell ref="F157:M157"/>
    <mergeCell ref="F158:M158"/>
    <mergeCell ref="F159:M159"/>
    <mergeCell ref="F150:M150"/>
    <mergeCell ref="C151:C153"/>
    <mergeCell ref="D151:D153"/>
    <mergeCell ref="E151:E153"/>
    <mergeCell ref="F151:M151"/>
    <mergeCell ref="F152:M152"/>
    <mergeCell ref="F153:M153"/>
    <mergeCell ref="F138:M138"/>
    <mergeCell ref="F144:M144"/>
    <mergeCell ref="C145:C147"/>
    <mergeCell ref="D145:D147"/>
    <mergeCell ref="E145:E147"/>
    <mergeCell ref="F145:M145"/>
    <mergeCell ref="F146:M146"/>
    <mergeCell ref="F147:M147"/>
    <mergeCell ref="C139:C141"/>
    <mergeCell ref="D139:D141"/>
    <mergeCell ref="E139:E141"/>
    <mergeCell ref="F139:M139"/>
    <mergeCell ref="F140:M140"/>
    <mergeCell ref="F141:M141"/>
    <mergeCell ref="F120:M120"/>
    <mergeCell ref="C121:C123"/>
    <mergeCell ref="D121:D123"/>
    <mergeCell ref="E121:E123"/>
    <mergeCell ref="F121:M121"/>
    <mergeCell ref="F122:M122"/>
    <mergeCell ref="F123:M123"/>
    <mergeCell ref="F132:M132"/>
    <mergeCell ref="C133:C135"/>
    <mergeCell ref="D133:D135"/>
    <mergeCell ref="E133:E135"/>
    <mergeCell ref="F133:M133"/>
    <mergeCell ref="F134:M134"/>
    <mergeCell ref="F135:M135"/>
    <mergeCell ref="F126:M126"/>
    <mergeCell ref="C127:C129"/>
    <mergeCell ref="D127:D129"/>
    <mergeCell ref="E127:E129"/>
    <mergeCell ref="F127:M127"/>
    <mergeCell ref="F128:M128"/>
    <mergeCell ref="F129:M129"/>
    <mergeCell ref="C82:C84"/>
    <mergeCell ref="D82:D84"/>
    <mergeCell ref="E82:E84"/>
    <mergeCell ref="F82:M82"/>
    <mergeCell ref="F83:M83"/>
    <mergeCell ref="F84:M84"/>
    <mergeCell ref="F107:M107"/>
    <mergeCell ref="C108:C110"/>
    <mergeCell ref="D108:D110"/>
    <mergeCell ref="E108:E110"/>
    <mergeCell ref="F108:M108"/>
    <mergeCell ref="F109:M109"/>
    <mergeCell ref="F110:M110"/>
    <mergeCell ref="F94:M94"/>
    <mergeCell ref="F95:M95"/>
    <mergeCell ref="F96:M96"/>
    <mergeCell ref="E62:E64"/>
    <mergeCell ref="F62:M62"/>
    <mergeCell ref="F63:M63"/>
    <mergeCell ref="F64:M64"/>
    <mergeCell ref="F55:M55"/>
    <mergeCell ref="F56:M56"/>
    <mergeCell ref="F57:M57"/>
    <mergeCell ref="E88:E90"/>
    <mergeCell ref="F88:M88"/>
    <mergeCell ref="F89:M89"/>
    <mergeCell ref="F90:M90"/>
    <mergeCell ref="F81:M81"/>
    <mergeCell ref="F12:M12"/>
    <mergeCell ref="C13:C15"/>
    <mergeCell ref="D13:D15"/>
    <mergeCell ref="E13:E15"/>
    <mergeCell ref="F13:M13"/>
    <mergeCell ref="F14:M14"/>
    <mergeCell ref="F15:M15"/>
    <mergeCell ref="F52:M52"/>
    <mergeCell ref="E75:E77"/>
    <mergeCell ref="F75:M75"/>
    <mergeCell ref="F76:M76"/>
    <mergeCell ref="F77:M77"/>
    <mergeCell ref="F67:M67"/>
    <mergeCell ref="C68:C70"/>
    <mergeCell ref="D68:D70"/>
    <mergeCell ref="E68:E70"/>
    <mergeCell ref="F68:M68"/>
    <mergeCell ref="F69:M69"/>
    <mergeCell ref="F70:M70"/>
    <mergeCell ref="F74:M74"/>
    <mergeCell ref="C75:C77"/>
    <mergeCell ref="D75:D77"/>
    <mergeCell ref="F61:M61"/>
    <mergeCell ref="C62:C6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Steel </vt:lpstr>
      <vt:lpstr>Rubber</vt:lpstr>
      <vt:lpstr>Pepper</vt:lpstr>
      <vt:lpstr>Paddy </vt:lpstr>
      <vt:lpstr>Diamond </vt:lpstr>
    </vt:vector>
  </TitlesOfParts>
  <Company>nmceris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PrashantF000107</cp:lastModifiedBy>
  <dcterms:created xsi:type="dcterms:W3CDTF">2020-02-01T10:08:43Z</dcterms:created>
  <dcterms:modified xsi:type="dcterms:W3CDTF">2020-04-01T05:09:59Z</dcterms:modified>
</cp:coreProperties>
</file>